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ARBS\IESAKTIE_NEPABEIGTIE\Linu_fabrika_Zilupes_111\"/>
    </mc:Choice>
  </mc:AlternateContent>
  <bookViews>
    <workbookView xWindow="0" yWindow="0" windowWidth="28800" windowHeight="12300"/>
  </bookViews>
  <sheets>
    <sheet name="UKT_arejie_tikli" sheetId="1" r:id="rId1"/>
  </sheets>
  <externalReferences>
    <externalReference r:id="rId2"/>
    <externalReference r:id="rId3"/>
    <externalReference r:id="rId4"/>
    <externalReference r:id="rId5"/>
  </externalReferences>
  <definedNames>
    <definedName name="_1.1.">#REF!</definedName>
    <definedName name="_1.10.">#REF!</definedName>
    <definedName name="_1.12.">#REF!</definedName>
    <definedName name="_1.4.">#REF!</definedName>
    <definedName name="_1.5.">#REF!</definedName>
    <definedName name="_1.6.">#REF!</definedName>
    <definedName name="_1.7.">#REF!</definedName>
    <definedName name="_1.8.">#REF!</definedName>
    <definedName name="_1.9.">#REF!</definedName>
    <definedName name="ads">'[1]Pebo grafiks'!$G$5</definedName>
    <definedName name="Augsnes_biezums">#REF!</definedName>
    <definedName name="bg" localSheetId="0">'[2]Pebo grafiks'!$G$5</definedName>
    <definedName name="bg">'[1]Pebo grafiks'!$G$5</definedName>
    <definedName name="ffsd">#REF!</definedName>
    <definedName name="Grāvja_dziļums" localSheetId="0">#REF!</definedName>
    <definedName name="Grāvja_dziļums">#REF!</definedName>
    <definedName name="Grāvja_platums" localSheetId="0">#REF!</definedName>
    <definedName name="Grāvja_platums">#REF!</definedName>
    <definedName name="iuo">#REF!</definedName>
    <definedName name="knl">#REF!</definedName>
    <definedName name="loiulo">#REF!</definedName>
    <definedName name="Nogāžu_nostiprinājuma_biezums">#REF!</definedName>
    <definedName name="Nogažu_slīpums" localSheetId="0">#REF!</definedName>
    <definedName name="Nogažu_slīpums">#REF!</definedName>
    <definedName name="Paaugstinājums">#REF!</definedName>
    <definedName name="Piketaža">#REF!</definedName>
    <definedName name="_xlnm.Print_Area" localSheetId="0">UKT_arejie_tikli!$A$1:$G$73</definedName>
    <definedName name="_xlnm.Print_Titles" localSheetId="0">UKT_arejie_tikli!$1:$7</definedName>
    <definedName name="Segas_biezums" localSheetId="0">#REF!</definedName>
    <definedName name="Segas_biezums">#REF!</definedName>
    <definedName name="šķers" localSheetId="0">[3]Pamats!$X$13</definedName>
    <definedName name="šķers">[4]Pamats!$X$13</definedName>
    <definedName name="Šķērskritums" localSheetId="0">#REF!</definedName>
    <definedName name="Šķērskritums">#REF!</definedName>
    <definedName name="Z_k_platums" localSheetId="0">#REF!</definedName>
    <definedName name="Z_k_platum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1" l="1"/>
  <c r="G66" i="1"/>
  <c r="G68" i="1"/>
  <c r="G69" i="1"/>
  <c r="G70" i="1"/>
  <c r="E68" i="1"/>
  <c r="E66" i="1"/>
  <c r="E67" i="1" s="1"/>
  <c r="G67" i="1" s="1"/>
  <c r="E65" i="1"/>
  <c r="G63" i="1"/>
  <c r="G62" i="1"/>
  <c r="G25" i="1"/>
  <c r="G26" i="1"/>
  <c r="G27" i="1"/>
  <c r="G28" i="1"/>
  <c r="G29" i="1"/>
  <c r="G30" i="1"/>
  <c r="G31" i="1"/>
  <c r="G32" i="1"/>
  <c r="G33" i="1"/>
  <c r="G34" i="1"/>
  <c r="G35" i="1"/>
  <c r="G36" i="1"/>
  <c r="G37" i="1"/>
  <c r="G38" i="1"/>
  <c r="G39" i="1"/>
  <c r="G40" i="1"/>
  <c r="G41" i="1"/>
  <c r="G42" i="1"/>
  <c r="G43" i="1"/>
  <c r="G44" i="1"/>
  <c r="G45" i="1"/>
  <c r="G46" i="1"/>
  <c r="G47" i="1"/>
  <c r="G48" i="1"/>
  <c r="G49" i="1"/>
  <c r="G50" i="1"/>
  <c r="G57" i="1"/>
  <c r="G58" i="1"/>
  <c r="G59" i="1"/>
  <c r="G60" i="1"/>
  <c r="G56" i="1"/>
  <c r="G55" i="1"/>
  <c r="G54" i="1"/>
  <c r="G53" i="1"/>
  <c r="G52" i="1"/>
  <c r="G61" i="1" l="1"/>
  <c r="G51" i="1"/>
  <c r="G19" i="1"/>
  <c r="G20" i="1"/>
  <c r="G21" i="1"/>
  <c r="G22" i="1"/>
  <c r="G23" i="1"/>
  <c r="G18" i="1"/>
  <c r="G17" i="1"/>
  <c r="G16" i="1"/>
  <c r="G15" i="1"/>
  <c r="G65" i="1" l="1"/>
  <c r="G64" i="1" s="1"/>
  <c r="G24" i="1"/>
  <c r="G14" i="1"/>
  <c r="G13" i="1"/>
  <c r="G12" i="1"/>
  <c r="G11" i="1"/>
  <c r="G10" i="1"/>
  <c r="G9" i="1"/>
  <c r="G8" i="1" l="1"/>
  <c r="G71" i="1" s="1"/>
  <c r="G72" i="1" s="1"/>
  <c r="G73" i="1" s="1"/>
</calcChain>
</file>

<file path=xl/sharedStrings.xml><?xml version="1.0" encoding="utf-8"?>
<sst xmlns="http://schemas.openxmlformats.org/spreadsheetml/2006/main" count="221" uniqueCount="164">
  <si>
    <t>Objekts</t>
  </si>
  <si>
    <t>Garums, m</t>
  </si>
  <si>
    <t>Izmaksu pozīcija</t>
  </si>
  <si>
    <t>Specifik. Nr</t>
  </si>
  <si>
    <t>Darba nosaukums</t>
  </si>
  <si>
    <t>Mērvienība</t>
  </si>
  <si>
    <t>Darba daudzums</t>
  </si>
  <si>
    <t>Vienības cena EUR</t>
  </si>
  <si>
    <t>Kopējā izmaksa EUR</t>
  </si>
  <si>
    <t>N/A</t>
  </si>
  <si>
    <t>1.1</t>
  </si>
  <si>
    <t>1.2</t>
  </si>
  <si>
    <t>1.3</t>
  </si>
  <si>
    <t>1.4</t>
  </si>
  <si>
    <t>A</t>
  </si>
  <si>
    <t>Kopā (bez PVN):</t>
  </si>
  <si>
    <t>B</t>
  </si>
  <si>
    <t>PVN  (21% no A)</t>
  </si>
  <si>
    <t>C</t>
  </si>
  <si>
    <t>Pavisam kopā (A+B)</t>
  </si>
  <si>
    <t>ŪDENSAPGĀDES TĪKLI - U1</t>
  </si>
  <si>
    <t>m</t>
  </si>
  <si>
    <t>kpl</t>
  </si>
  <si>
    <t>gb</t>
  </si>
  <si>
    <t>m3</t>
  </si>
  <si>
    <t>Palīgmateriāli U1 sistēmas montāžai</t>
  </si>
  <si>
    <t>Sistēmas skalošana, dezinfekcija, testēšana, hidrauliskā pārbaude, nodošana ekspluatācijā</t>
  </si>
  <si>
    <t>Pārejie darbi</t>
  </si>
  <si>
    <t>vieta</t>
  </si>
  <si>
    <t>Sagatavošanās darbi pirms būvdarbu sākšanas - nepieciešamo atļauju un saskaņojumu saņemšana</t>
  </si>
  <si>
    <t>Smilts pamatnes ierīkošana zem cauruļvadiem h=0.15m un apbēruma h=0.30m ierīkošanai</t>
  </si>
  <si>
    <t>Materiālu specifikācija un darbu apjomi</t>
  </si>
  <si>
    <t>1. Ūdensapgāde un kanalizācija - UKT ārējie tīkli</t>
  </si>
  <si>
    <t>Segumu atjaunošana UKTizbūves zonā</t>
  </si>
  <si>
    <t>UKT izbūves darbi (zemes darbi)</t>
  </si>
  <si>
    <t>PIEZĪMES:</t>
  </si>
  <si>
    <t>1. Šos darbu un materiālu apjomus skatīt kopā ar projekta dokumentāciju un var tikt precizēts būvniecības laikā.</t>
  </si>
  <si>
    <t>2. Veicot cauruļvadu, armatūru un iekārtu montāžu ievērot ražotāju instrukcijas, paskaidrojuma rakstu un norādījumus.</t>
  </si>
  <si>
    <t>3. Saskaņojot ar Pasūtītāju, ekspluatējošo organizāciju un projektētāju iespējams izmantot analogas kvalitātes citu ražotāju izstrādājumus.</t>
  </si>
  <si>
    <t>4. Izstrādājot piedāvājumu būvuzņēmējam rūpīgi pārskatīt projektu un apjomos jāiekļauj arī neuzrādītie darbi un materiāli, lai kvalitatīvi veiktu būvniecību atbilstoši konkrētā būvuzņēmēja pielietotajai tehnoloģijai, un bez kuriem nebūtu iespējama būvdarbu tehnoloģiski pareiza un spēkā esošajiem normatīviem atbilstoša veikšana pilnā apjomā.</t>
  </si>
  <si>
    <t>5. Materiālu komplektāciju veikt atbilstoši izstrādātājam projektam, ražotājfirmu un LR normatīvo aktu nosacījumiem.</t>
  </si>
  <si>
    <t xml:space="preserve">6. Par liekās grunts, būvgružu u.c. izvešanu un utilizāciju atbildīgs Būvuzņēmējs </t>
  </si>
  <si>
    <t>7. Specifikācijās norādīto iekārtu un materiālu nomaiņa ir iespējama ar citām, tehniski analogām iekārtām un materiāliem, saskaņojot to ar Pasūtītāju, ekspluatējošajām organizācijām un Autoruzraugu.</t>
  </si>
  <si>
    <t>1.1.1</t>
  </si>
  <si>
    <t>1.1.2</t>
  </si>
  <si>
    <t>1.1.3</t>
  </si>
  <si>
    <t>1.1.4</t>
  </si>
  <si>
    <t>1.1.5</t>
  </si>
  <si>
    <t>1.1.6</t>
  </si>
  <si>
    <t>1.1.7</t>
  </si>
  <si>
    <t>1.1.8</t>
  </si>
  <si>
    <t>1.1.9</t>
  </si>
  <si>
    <t>1.1.10</t>
  </si>
  <si>
    <t>1.1.11</t>
  </si>
  <si>
    <t>1.2.1</t>
  </si>
  <si>
    <t>1.2.2</t>
  </si>
  <si>
    <t>1.2.3</t>
  </si>
  <si>
    <t>1.2.4</t>
  </si>
  <si>
    <t>1.2.5</t>
  </si>
  <si>
    <t>1.3.1</t>
  </si>
  <si>
    <t>1.3.2</t>
  </si>
  <si>
    <t>1.4.1</t>
  </si>
  <si>
    <t>1.4.2</t>
  </si>
  <si>
    <t>1.4.3</t>
  </si>
  <si>
    <t>1.1.12</t>
  </si>
  <si>
    <t>1.1.13</t>
  </si>
  <si>
    <t>1.1.14</t>
  </si>
  <si>
    <t>1.1.15</t>
  </si>
  <si>
    <t>1.1.16</t>
  </si>
  <si>
    <t>1.1.17</t>
  </si>
  <si>
    <t>Ūdensvada caurule ārējiem tīkliem, PE100, zils marķējums, PN 10, DN/OD110, SDR17, atbilstošas LVS EN 12201, ar EM savienojumiem, iebūve ar horizontāli vadāmu urbšanu</t>
  </si>
  <si>
    <t xml:space="preserve">Ūdensvada caurule ārējiem tīkliem, PE100, zils marķējums, PN 10, DN/OD110, SDR17, atbilstošas LVS EN 12201, ar EM savienojumiem, iebūve atklātā tranšejā </t>
  </si>
  <si>
    <t xml:space="preserve">Ūdensvada caurule ārējiem tīkliem, PE100, zils marķējums, PN 10, DN/OD63, SDR17, atbilstošas LVS EN 12201, ar EM savienojumiem, iebūve atklātā tranšejā </t>
  </si>
  <si>
    <t>Skataka H=4,25m no saliekamiem dz/b elementiem D1500mm (grodi, pamatne, pārsegums, regulējošie gredzeni) ar montāžas gropēm un blīvgumijām atbilstoši LVS EN 1917, hidroizolācija,  ķeta rāmis un D400 klases lūka zaļajai zonai, ar adapteri, blīvgumiju, enģi un atsperi,  atbilstoši LVS EN 124</t>
  </si>
  <si>
    <t>Skataka H=2,20m no saliekamiem dz/b elementiem D1500mm (grodi, pamatne, pārsegums, regulējošie gredzeni) ar montāžas gropēm un blīvgumijām atbilstoši LVS EN 1917, hidroizolācija, ķeta rāmis un D400 klases peldošā tipa lūka brauktuvēm, ar adapteri, blīvgumiju, enģi un atsperi,  atbilstoši LVS EN 124</t>
  </si>
  <si>
    <t>Skataka H=2,20m no saliekamiem dz/b elementiem D2000mm (grodi, apakšējais grods ar pamatni, pārsegums regulējošie gredzeni) ar montāžas gropēm un blīvgumijām atbilstoši LVS EN 1917, hidroizolācija, aprīkota ar kāpšļiem, ķeta rāmis un B125 klases lūka zaļajai zonai, ar adapteri, blīvgumiju, enģi un atsperi,  atbilstoši LVS EN 124</t>
  </si>
  <si>
    <t>Esošās skatakasno saliekamiem dz/b elementiem D1500mm remonts - augšējā pārseguma nomaiņa, hidroizolācijas ierīkošana,  ķeta rāmis un B125 klases lūka zaļajai zonai, ar adapteri, blīvgumiju, enģi un atsperi,  atbilstoši LVS EN 124</t>
  </si>
  <si>
    <t>Elektrometināms līkums 90º, DN110, PN10</t>
  </si>
  <si>
    <t>gab.</t>
  </si>
  <si>
    <t>Elektrometināms līkums 90º, DN63, PN10</t>
  </si>
  <si>
    <t>Atloku trejgabals 90°, DCI, PN10, DN100/100 ar aizsargpārklājumu</t>
  </si>
  <si>
    <t>Atloku trejgabals 90°, DCI, PN10, DN50/50 ar aizsargpārklājumu</t>
  </si>
  <si>
    <t>Atloku krustgabals, DCI, PN10, DN100/100 ar aizsargpārklājumu</t>
  </si>
  <si>
    <t>Pieslēguma seglers metāla/ķeta caurulēm DN400/100, DCI ar aizsargpārklājumu, ar divām nerūsējošā tērauda stīpām</t>
  </si>
  <si>
    <t>Atloku līkums 90°, DCI, PN10, DN100 ar aizsargpārklājumu</t>
  </si>
  <si>
    <t>Atloku līkums 90°, DCI, PN10, DN50 ar aizsargpārklājumu</t>
  </si>
  <si>
    <t>EM  īscaurules DN110 pāreja uz atloku - DN100,  tērauda atloks DN100  ar aizsargpārklājumu, PN10</t>
  </si>
  <si>
    <t>EM  īscaurules DN63 pāreja uz atloku - DN50,  tērauda atloks DN50  ar aizsargpārklājumu, PN10</t>
  </si>
  <si>
    <t>PE dubultuzmava DN110, elektrometināma</t>
  </si>
  <si>
    <t>Atloku adapters metāla caurulei DN100, PN10, DCI, universālais, fiksējošais</t>
  </si>
  <si>
    <t>Atloku aizbīdnis DN100, PN16, ar aizsargpārklājumu, rokturi, montāža skatakā, ēkas ievadā</t>
  </si>
  <si>
    <t>Atloku aizbīdnis DN50, PN16, ar aizsargpārklājumu, rokturi, montāža skatakā, ēkas ievadā</t>
  </si>
  <si>
    <t>Atloku pāreja, DCI, PN10, DN100&gt;50 ar aizsargpārklājumu</t>
  </si>
  <si>
    <t>Pāreja atlokā, DCI, PN10, DN100&gt;50 ar aizsargpārklājumu</t>
  </si>
  <si>
    <t>Pāreja atlokā, DCI, PN10, DN100&gt;80 ar aizsargpārklājumu</t>
  </si>
  <si>
    <t>Atloku īscaurule, DCI, PN10, DN80, l=400mm, ar aizsargpārklājumu</t>
  </si>
  <si>
    <t>Atloku īscaurule, DCI, PN10, DN80, l=300mm, ar aizsargpārklājumu</t>
  </si>
  <si>
    <t>Mehāniskais ūdens skaitītājs WARF Dn80 Q₃=100m³/h 50°C R100, aprīkojams ar attālinātās nolasīšanas radiomoduli - uzstāda SIA "Rēzeknes Ūdens"</t>
  </si>
  <si>
    <t>Ugusdzēsības hidranta pamatne 90°, ar atlokiem DN100, DCI ar aizsargpārklājumu, PN10</t>
  </si>
  <si>
    <t>Virszemes tipa ugusdzēsības hidrants, teleskopisks h=1,75-2,00m, PN10, siltināts SSt, DN100, ar drenāžas funkciju, sarkanu, slēdzamu virszemes aizsargkonusu, montāža skatakā</t>
  </si>
  <si>
    <t>Dzelzsbetona elementos iebetonējama apvalkčaula PE DN110 caurulei</t>
  </si>
  <si>
    <t>Dzelzsbetona elementos iebetonējama apvalkčaula PE DN63 caurulei</t>
  </si>
  <si>
    <t>Betona atbalsts, V=0,4m3, betons B25 (C20/25), W8</t>
  </si>
  <si>
    <t>Betona balsts, V=0,4m3, betons B25 (C20/25), W8</t>
  </si>
  <si>
    <t>Betona balsts, V=0,5m3, betons B25 (C20/25), W8</t>
  </si>
  <si>
    <t>Pamatos iebūvējama aizsargčaula DN110 PE caurulei</t>
  </si>
  <si>
    <t>Pamatos iebūvējama aizsargčaula DN50 PE caurulei</t>
  </si>
  <si>
    <t>Pamatu šķērsojuma izbūve DN110 caurulei</t>
  </si>
  <si>
    <t>Pamatu šķērsojuma izbūve DN50 caurulei</t>
  </si>
  <si>
    <r>
      <t>Betons B25 (C20/25), W8 skataku apbetonējumam, armat</t>
    </r>
    <r>
      <rPr>
        <i/>
        <sz val="10"/>
        <rFont val="Arial Narrow"/>
        <family val="2"/>
      </rPr>
      <t>ūra Ø5mm, iestrāde</t>
    </r>
  </si>
  <si>
    <t>Precizēt esošo komunikāciju pieslēguma, šķērsošanas vietas, nepieciešamības gadījumā atšurfēšana</t>
  </si>
  <si>
    <t>ŪKT tīklu trasējuma nospraušana pirms būvdarbu uzsakšanas</t>
  </si>
  <si>
    <t>kpl.</t>
  </si>
  <si>
    <t>Esošā dziļurbuma atslēgšana</t>
  </si>
  <si>
    <t>Esošā ūdens sadales mezgla demontāža, pārbūve skatakā</t>
  </si>
  <si>
    <t>Pieslēgums esošajam maģistrālajam ūdensvadam DN400 - atšurfēšana, atslēgšana, iztukšošana, pieslēgšana, uzpildīšana, montāža</t>
  </si>
  <si>
    <t>Pieslēgums esošajam ūdensvada ievadam ražošanas ēkā</t>
  </si>
  <si>
    <t>Pieslēgums esošajam ūdensvada ievadam administratīvajā ēkā</t>
  </si>
  <si>
    <t>Sistēmas U1 izpildshēmas izstrāde, nodošana ekspluatācijā</t>
  </si>
  <si>
    <t>Asfaltseguma atjaunošana skataku montāžas un tranšejas  vietās</t>
  </si>
  <si>
    <t>m²</t>
  </si>
  <si>
    <r>
      <t>m</t>
    </r>
    <r>
      <rPr>
        <vertAlign val="superscript"/>
        <sz val="12"/>
        <rFont val="Arial"/>
        <family val="2"/>
        <charset val="186"/>
      </rPr>
      <t>3</t>
    </r>
    <r>
      <rPr>
        <sz val="12"/>
        <rFont val="Arial"/>
        <family val="2"/>
        <charset val="186"/>
      </rPr>
      <t xml:space="preserve"> </t>
    </r>
  </si>
  <si>
    <r>
      <t>m</t>
    </r>
    <r>
      <rPr>
        <vertAlign val="superscript"/>
        <sz val="12"/>
        <rFont val="Arial"/>
        <family val="2"/>
        <charset val="186"/>
      </rPr>
      <t>3</t>
    </r>
  </si>
  <si>
    <t>Liekās grunts transports uz atbērtni vai izvietošana zemes gabalā</t>
  </si>
  <si>
    <t>Tranšejas sienu nostiprināšana ar vairogiem (h&gt;1.5m)</t>
  </si>
  <si>
    <t>Būvbedres sienu nostiprināšana ar vairogiem pieslēguma skatakas montāžas vietā, h=4,50m</t>
  </si>
  <si>
    <t>Būvbedres sienu nostiprināšana ar vairogiem skataku montāžas vietās, h=2,50m</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</si>
  <si>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</si>
  <si>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</si>
  <si>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</si>
  <si>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</si>
  <si>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</si>
  <si>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</si>
  <si>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</si>
  <si>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</si>
  <si>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</si>
  <si>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</si>
  <si>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</si>
  <si>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</si>
  <si>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</si>
  <si>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</si>
  <si>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</si>
  <si>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</si>
  <si>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</si>
  <si>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</si>
  <si>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</si>
  <si>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</si>
  <si>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</si>
  <si>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</si>
  <si>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</si>
  <si>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</si>
  <si>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</si>
  <si>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.1.2.2</t>
  </si>
  <si>
    <t>.1.2.3</t>
  </si>
  <si>
    <t>.1.2.4</t>
  </si>
  <si>
    <t>.1.2.5</t>
  </si>
  <si>
    <t>1.4.4</t>
  </si>
  <si>
    <t>1.4.5</t>
  </si>
  <si>
    <t>1.4.6</t>
  </si>
  <si>
    <t>SIA "BALTIKS EAST"</t>
  </si>
  <si>
    <t>Ūdensvada pieslēgums centralizētajai ūdensapgādes sistēmai Zilupes ielā 111, Rēzeknē /Kad.Nr.21000100311/</t>
  </si>
  <si>
    <t>Zaļās zonas atjaunošana skataku montāžas un tranšejas  vietās</t>
  </si>
  <si>
    <r>
      <t>Tranšejas rakšan</t>
    </r>
    <r>
      <rPr>
        <i/>
        <sz val="10"/>
        <rFont val="Arial Narrow"/>
        <family val="2"/>
      </rPr>
      <t xml:space="preserve">a, (hvid=2.00m) projektēto cauruļvadu montāžai, tranšejas aizbēršana blietējot pa kārtām </t>
    </r>
  </si>
  <si>
    <t>Pasūtītājs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</si>
</sst>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_-;\-* #,##0_-;_-* &quot;-&quot;_-;_-@_-"/>
  </numFmts>
  <fonts count="25" x14ac:knownFonts="1">
    <font>
      <sz val="10"/>
      <name val="Times New Roman"/>
      <family val="1"/>
      <charset val="204"/>
    </font>
    <font>
      <sz val="11"/>
      <color theme="1"/>
      <name val="Calibri"/>
      <family val="2"/>
      <charset val="186"/>
      <scheme val="minor"/>
    </font>
    <font>
      <sz val="11"/>
      <color theme="1"/>
      <name val="Calibri"/>
      <family val="2"/>
      <charset val="186"/>
      <scheme val="minor"/>
    </font>
    <font>
      <b/>
      <sz val="16"/>
      <name val="Arial"/>
      <family val="2"/>
    </font>
    <font>
      <sz val="10"/>
      <name val="Arial"/>
      <family val="2"/>
    </font>
    <font>
      <b/>
      <sz val="12"/>
      <name val="Arial"/>
      <family val="2"/>
    </font>
    <font>
      <b/>
      <sz val="8"/>
      <color indexed="8"/>
      <name val="Arial"/>
      <family val="2"/>
    </font>
    <font>
      <b/>
      <i/>
      <sz val="8"/>
      <name val="Arial"/>
      <family val="2"/>
      <charset val="186"/>
    </font>
    <font>
      <b/>
      <sz val="8"/>
      <name val="Arial"/>
      <family val="2"/>
      <charset val="186"/>
    </font>
    <font>
      <b/>
      <sz val="8"/>
      <color indexed="9"/>
      <name val="Arial"/>
      <family val="2"/>
    </font>
    <font>
      <b/>
      <sz val="8"/>
      <color theme="0"/>
      <name val="Arial"/>
      <family val="2"/>
    </font>
    <font>
      <sz val="10"/>
      <color indexed="8"/>
      <name val="Arial"/>
      <family val="2"/>
      <charset val="186"/>
    </font>
    <font>
      <b/>
      <sz val="8"/>
      <name val="Arial"/>
      <family val="2"/>
    </font>
    <font>
      <sz val="10"/>
      <name val="Arial"/>
      <family val="2"/>
      <charset val="186"/>
    </font>
    <font>
      <i/>
      <sz val="10"/>
      <name val="Arial Narrow"/>
      <family val="2"/>
      <charset val="186"/>
    </font>
    <font>
      <b/>
      <i/>
      <sz val="10"/>
      <name val="Arial Narrow"/>
      <family val="2"/>
      <charset val="186"/>
    </font>
    <font>
      <i/>
      <sz val="10"/>
      <color theme="1"/>
      <name val="Arial Narrow"/>
      <family val="2"/>
      <charset val="186"/>
    </font>
    <font>
      <sz val="8"/>
      <name val="Arial"/>
      <family val="2"/>
    </font>
    <font>
      <b/>
      <i/>
      <sz val="10"/>
      <name val="Arial Narrow"/>
      <family val="2"/>
    </font>
    <font>
      <sz val="12"/>
      <color indexed="8"/>
      <name val="Arial"/>
      <family val="2"/>
    </font>
    <font>
      <sz val="8"/>
      <name val="Times New Roman"/>
      <family val="1"/>
      <charset val="204"/>
    </font>
    <font>
      <sz val="10"/>
      <name val="Arial"/>
      <family val="2"/>
      <charset val="204"/>
    </font>
    <font>
      <sz val="12"/>
      <name val="Arial"/>
      <family val="2"/>
      <charset val="186"/>
    </font>
    <font>
      <i/>
      <sz val="10"/>
      <name val="Arial Narrow"/>
      <family val="2"/>
    </font>
    <font>
      <vertAlign val="superscript"/>
      <sz val="12"/>
      <name val="Arial"/>
      <family val="2"/>
      <charset val="186"/>
    </font>
  </fonts>
  <fills count="6">
    <fill>
      <patternFill patternType="none"/>
    </fill>
    <fill>
      <patternFill patternType="gray125"/>
    </fill>
    <fill>
      <patternFill patternType="solid">
        <fgColor indexed="22"/>
        <bgColor indexed="64"/>
      </patternFill>
    </fill>
    <fill>
      <patternFill patternType="solid">
        <fgColor indexed="63"/>
        <bgColor indexed="64"/>
      </patternFill>
    </fill>
    <fill>
      <patternFill patternType="solid">
        <fgColor indexed="55"/>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2">
    <xf numFmtId="0" fontId="0" fillId="0" borderId="0"/>
    <xf numFmtId="0" fontId="2" fillId="0" borderId="0"/>
    <xf numFmtId="0" fontId="4" fillId="0" borderId="0"/>
    <xf numFmtId="0" fontId="11" fillId="0" borderId="0"/>
    <xf numFmtId="0" fontId="13" fillId="0" borderId="0"/>
    <xf numFmtId="0" fontId="1" fillId="0" borderId="0"/>
    <xf numFmtId="0" fontId="11" fillId="0" borderId="0"/>
    <xf numFmtId="165" fontId="4" fillId="0" borderId="0" applyFont="0" applyFill="0" applyBorder="0" applyAlignment="0" applyProtection="0"/>
    <xf numFmtId="0" fontId="13" fillId="0" borderId="0"/>
    <xf numFmtId="0" fontId="13" fillId="0" borderId="0"/>
    <xf numFmtId="0" fontId="13" fillId="0" borderId="0"/>
    <xf numFmtId="165" fontId="21" fillId="0" borderId="0" applyFont="0" applyFill="0" applyBorder="0" applyAlignment="0" applyProtection="0"/>
  </cellStyleXfs>
  <cellXfs count="51">
    <xf numFmtId="0" fontId="0" fillId="0" borderId="0" xfId="0"/>
    <xf numFmtId="0" fontId="4" fillId="0" borderId="0" xfId="1" applyFont="1"/>
    <xf numFmtId="49" fontId="6" fillId="2" borderId="0" xfId="1" applyNumberFormat="1" applyFont="1" applyFill="1" applyAlignment="1">
      <alignment horizontal="right" vertical="center"/>
    </xf>
    <xf numFmtId="0" fontId="8" fillId="0" borderId="0" xfId="1" applyFont="1"/>
    <xf numFmtId="49" fontId="9" fillId="3" borderId="1" xfId="2" applyNumberFormat="1" applyFont="1" applyFill="1" applyBorder="1" applyAlignment="1">
      <alignment horizontal="center" wrapText="1"/>
    </xf>
    <xf numFmtId="1" fontId="9" fillId="3" borderId="1" xfId="2" applyNumberFormat="1" applyFont="1" applyFill="1" applyBorder="1" applyAlignment="1">
      <alignment horizontal="center" wrapText="1"/>
    </xf>
    <xf numFmtId="0" fontId="9" fillId="3" borderId="1" xfId="2" applyFont="1" applyFill="1" applyBorder="1" applyAlignment="1">
      <alignment horizontal="center" wrapText="1"/>
    </xf>
    <xf numFmtId="2" fontId="9" fillId="3" borderId="1" xfId="2" applyNumberFormat="1" applyFont="1" applyFill="1" applyBorder="1" applyAlignment="1">
      <alignment horizontal="center" wrapText="1"/>
    </xf>
    <xf numFmtId="2" fontId="10" fillId="3" borderId="1" xfId="2" applyNumberFormat="1" applyFont="1" applyFill="1" applyBorder="1" applyAlignment="1">
      <alignment horizontal="center" wrapText="1"/>
    </xf>
    <xf numFmtId="2" fontId="9" fillId="3" borderId="1" xfId="3" applyNumberFormat="1" applyFont="1" applyFill="1" applyBorder="1" applyAlignment="1">
      <alignment horizontal="center" wrapText="1"/>
    </xf>
    <xf numFmtId="49" fontId="12" fillId="2" borderId="1" xfId="2" applyNumberFormat="1" applyFont="1" applyFill="1" applyBorder="1" applyAlignment="1">
      <alignment horizontal="center"/>
    </xf>
    <xf numFmtId="1" fontId="12" fillId="2" borderId="1" xfId="2" applyNumberFormat="1" applyFont="1" applyFill="1" applyBorder="1" applyAlignment="1">
      <alignment horizontal="center"/>
    </xf>
    <xf numFmtId="0" fontId="12" fillId="2" borderId="1" xfId="2" applyFont="1" applyFill="1" applyBorder="1" applyAlignment="1">
      <alignment horizontal="center"/>
    </xf>
    <xf numFmtId="1" fontId="14" fillId="4" borderId="1" xfId="4" applyNumberFormat="1" applyFont="1" applyFill="1" applyBorder="1" applyAlignment="1">
      <alignment horizontal="center"/>
    </xf>
    <xf numFmtId="49" fontId="14" fillId="0" borderId="1" xfId="4" applyNumberFormat="1" applyFont="1" applyBorder="1" applyAlignment="1">
      <alignment horizontal="right" vertical="center"/>
    </xf>
    <xf numFmtId="164" fontId="14" fillId="0" borderId="1" xfId="4" applyNumberFormat="1" applyFont="1" applyBorder="1" applyAlignment="1">
      <alignment horizontal="center" vertical="center"/>
    </xf>
    <xf numFmtId="2" fontId="14" fillId="0" borderId="1" xfId="4" applyNumberFormat="1" applyFont="1" applyBorder="1" applyAlignment="1">
      <alignment vertical="center"/>
    </xf>
    <xf numFmtId="2" fontId="16" fillId="0" borderId="1" xfId="4" applyNumberFormat="1" applyFont="1" applyBorder="1" applyAlignment="1">
      <alignment vertical="center"/>
    </xf>
    <xf numFmtId="0" fontId="4" fillId="0" borderId="0" xfId="1" applyFont="1" applyAlignment="1">
      <alignment horizontal="center"/>
    </xf>
    <xf numFmtId="2" fontId="4" fillId="0" borderId="0" xfId="1" applyNumberFormat="1" applyFont="1"/>
    <xf numFmtId="49" fontId="17" fillId="0" borderId="0" xfId="2" applyNumberFormat="1" applyFont="1" applyAlignment="1">
      <alignment horizontal="right"/>
    </xf>
    <xf numFmtId="1" fontId="17" fillId="0" borderId="0" xfId="2" applyNumberFormat="1" applyFont="1" applyAlignment="1">
      <alignment horizontal="center"/>
    </xf>
    <xf numFmtId="0" fontId="17" fillId="0" borderId="0" xfId="2" applyFont="1" applyAlignment="1">
      <alignment horizontal="left"/>
    </xf>
    <xf numFmtId="0" fontId="15" fillId="2" borderId="1" xfId="0" applyFont="1" applyFill="1" applyBorder="1" applyAlignment="1">
      <alignment horizontal="center" vertical="center"/>
    </xf>
    <xf numFmtId="1" fontId="4" fillId="0" borderId="0" xfId="1" applyNumberFormat="1" applyFont="1"/>
    <xf numFmtId="49" fontId="4" fillId="0" borderId="0" xfId="1" applyNumberFormat="1" applyFont="1"/>
    <xf numFmtId="0" fontId="18" fillId="0" borderId="0" xfId="2" applyFont="1" applyAlignment="1">
      <alignment vertical="center"/>
    </xf>
    <xf numFmtId="49" fontId="4" fillId="0" borderId="0" xfId="1" applyNumberFormat="1" applyFont="1" applyAlignment="1">
      <alignment horizontal="right"/>
    </xf>
    <xf numFmtId="1" fontId="4" fillId="0" borderId="0" xfId="1" applyNumberFormat="1" applyFont="1" applyAlignment="1">
      <alignment horizontal="center"/>
    </xf>
    <xf numFmtId="0" fontId="4" fillId="0" borderId="0" xfId="1" applyFont="1" applyAlignment="1">
      <alignment horizontal="left"/>
    </xf>
    <xf numFmtId="0" fontId="19" fillId="0" borderId="0" xfId="6" applyFont="1" applyAlignment="1">
      <alignment horizontal="left" wrapText="1"/>
    </xf>
    <xf numFmtId="0" fontId="14" fillId="0" borderId="1" xfId="0" applyFont="1" applyBorder="1" applyAlignment="1">
      <alignment horizontal="left" vertical="center" wrapText="1"/>
    </xf>
    <xf numFmtId="49" fontId="18" fillId="4" borderId="1" xfId="4" applyNumberFormat="1" applyFont="1" applyFill="1" applyBorder="1" applyAlignment="1">
      <alignment horizontal="right"/>
    </xf>
    <xf numFmtId="0" fontId="14" fillId="0" borderId="1" xfId="0" applyFont="1" applyBorder="1" applyAlignment="1">
      <alignment horizontal="center" vertical="center" wrapText="1"/>
    </xf>
    <xf numFmtId="164" fontId="14" fillId="0" borderId="1" xfId="0" applyNumberFormat="1" applyFont="1" applyBorder="1" applyAlignment="1">
      <alignment horizontal="center" vertical="center" wrapText="1"/>
    </xf>
    <xf numFmtId="0" fontId="14" fillId="0" borderId="0" xfId="0" applyFont="1" applyBorder="1" applyAlignment="1">
      <alignment horizontal="left" vertical="center" wrapText="1"/>
    </xf>
    <xf numFmtId="2" fontId="4" fillId="0" borderId="0" xfId="1" applyNumberFormat="1" applyFont="1" applyAlignment="1">
      <alignment horizontal="left"/>
    </xf>
    <xf numFmtId="2" fontId="15" fillId="5" borderId="4" xfId="5" applyNumberFormat="1" applyFont="1" applyFill="1" applyBorder="1"/>
    <xf numFmtId="2" fontId="15" fillId="5" borderId="1" xfId="5" applyNumberFormat="1" applyFont="1" applyFill="1" applyBorder="1"/>
    <xf numFmtId="1" fontId="18" fillId="4" borderId="1" xfId="4" applyNumberFormat="1" applyFont="1" applyFill="1" applyBorder="1" applyAlignment="1">
      <alignment horizontal="center"/>
    </xf>
    <xf numFmtId="0" fontId="18" fillId="4" borderId="1" xfId="4" applyFont="1" applyFill="1" applyBorder="1" applyAlignment="1">
      <alignment horizontal="left"/>
    </xf>
    <xf numFmtId="0" fontId="18" fillId="4" borderId="1" xfId="4" applyFont="1" applyFill="1" applyBorder="1" applyAlignment="1">
      <alignment horizontal="center" vertical="center"/>
    </xf>
    <xf numFmtId="2" fontId="18" fillId="4" borderId="1" xfId="4" applyNumberFormat="1" applyFont="1" applyFill="1" applyBorder="1"/>
    <xf numFmtId="0" fontId="14" fillId="0" borderId="0" xfId="0" applyFont="1" applyBorder="1" applyAlignment="1">
      <alignment horizontal="left" vertical="center" wrapText="1"/>
    </xf>
    <xf numFmtId="0" fontId="15" fillId="2" borderId="2" xfId="0" applyFont="1" applyFill="1" applyBorder="1" applyAlignment="1">
      <alignment horizontal="right"/>
    </xf>
    <xf numFmtId="0" fontId="15" fillId="2" borderId="3" xfId="0" applyFont="1" applyFill="1" applyBorder="1" applyAlignment="1">
      <alignment horizontal="right"/>
    </xf>
    <xf numFmtId="164" fontId="7" fillId="0" borderId="1" xfId="1" applyNumberFormat="1" applyFont="1" applyBorder="1" applyAlignment="1">
      <alignment horizontal="left" vertical="center"/>
    </xf>
    <xf numFmtId="0" fontId="7" fillId="0" borderId="1" xfId="1" applyFont="1" applyBorder="1" applyAlignment="1">
      <alignment horizontal="left" vertical="center"/>
    </xf>
    <xf numFmtId="1" fontId="3" fillId="0" borderId="0" xfId="1" applyNumberFormat="1" applyFont="1" applyAlignment="1">
      <alignment horizontal="center"/>
    </xf>
    <xf numFmtId="1" fontId="5" fillId="0" borderId="0" xfId="1" applyNumberFormat="1" applyFont="1" applyAlignment="1">
      <alignment horizontal="center"/>
    </xf>
    <xf numFmtId="0" fontId="7" fillId="0" borderId="1" xfId="1" applyFont="1" applyBorder="1" applyAlignment="1">
      <alignment horizontal="left" vertical="center" wrapText="1"/>
    </xf>
  </cellXfs>
  <cellStyles count="12">
    <cellStyle name="Comma [0] 2" xfId="7"/>
    <cellStyle name="Normal" xfId="0" builtinId="0"/>
    <cellStyle name="Normal 10" xfId="8"/>
    <cellStyle name="Normal 12 2" xfId="4"/>
    <cellStyle name="Normal 2 3" xfId="1"/>
    <cellStyle name="Normal 2 3 2" xfId="2"/>
    <cellStyle name="Normal 2 3 3" xfId="5"/>
    <cellStyle name="Normal 45" xfId="9"/>
    <cellStyle name="Normal 46" xfId="10"/>
    <cellStyle name="Normal_Sheet1 2" xfId="3"/>
    <cellStyle name="Normal_Sheet3" xfId="6"/>
    <cellStyle name="Финансовый [0]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RK%20Celu%20Projekts\Silmacu%20cels\1.sadala%20Vispariga%20dala\Polyroad\RTU\Smirnovs\Smirnovs\Avariju%20koeficienta%20metode_Asja\avariju%20koefic%20aprekinashan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lyroad/RTU/Smirnovs/Smirnovs/Avariju%20koeficienta%20metode_Asja/avariju%20koefic%20aprekinashan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TU/Andra%20paraugi%20K/K%20Kasparam/K3%20Kasparam/z.d.aprekin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RK%20Celu%20Projekts\Silmacu%20cels\1.sadala%20Vispariga%20dala\RTU\Andra%20paraugi%20K\K%20Kasparam\K3%20Kasparam\z.d.apreki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bo tabula"/>
      <sheetName val="Pebo grafiks"/>
      <sheetName val="Luksa tabula"/>
      <sheetName val="Luksa grafiks"/>
      <sheetName val="ASJA_tab"/>
      <sheetName val="ASJA_graf"/>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bo tabula"/>
      <sheetName val="Pebo grafiks"/>
      <sheetName val="Luksa tabula"/>
      <sheetName val="Luksa grafiks"/>
      <sheetName val="ASJA_tab"/>
      <sheetName val="ASJA_graf"/>
      <sheetName val="Pamats"/>
    </sheetNames>
    <sheetDataSet>
      <sheetData sheetId="0"/>
      <sheetData sheetId="1"/>
      <sheetData sheetId="2"/>
      <sheetData sheetId="3"/>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ats"/>
      <sheetName val="iistais"/>
      <sheetName val="galeejais"/>
    </sheetNames>
    <sheetDataSet>
      <sheetData sheetId="0">
        <row r="13">
          <cell r="X13">
            <v>0.3515625</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ats"/>
      <sheetName val="iistais"/>
      <sheetName val="galeejais"/>
      <sheetName val="Pebo grafiks"/>
    </sheetNames>
    <sheetDataSet>
      <sheetData sheetId="0">
        <row r="13">
          <cell r="X13">
            <v>0.3515625</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805"/>
  <sheetViews>
    <sheetView tabSelected="1" view="pageLayout" zoomScale="145" zoomScaleNormal="130" zoomScaleSheetLayoutView="160" zoomScalePageLayoutView="145" workbookViewId="0">
      <selection sqref="A1:G1"/>
    </sheetView>
  </sheetViews>
  <sheetFormatPr defaultColWidth="9.33203125" defaultRowHeight="12.75" x14ac:dyDescent="0.2"/>
  <cols>
    <col min="1" max="1" width="15.33203125" style="25" customWidth="1"/>
    <col min="2" max="2" width="10.83203125" style="28" customWidth="1"/>
    <col min="3" max="3" width="80" style="1" customWidth="1"/>
    <col min="4" max="4" width="11.83203125" style="18" customWidth="1"/>
    <col min="5" max="6" width="11.83203125" style="19" customWidth="1"/>
    <col min="7" max="7" width="12.83203125" style="19" customWidth="1"/>
    <col min="8" max="8" width="9.83203125" style="1" customWidth="1"/>
    <col min="9" max="9" width="11" style="1" customWidth="1"/>
    <col min="10" max="19" width="9.83203125" style="1" customWidth="1"/>
    <col min="20" max="16384" width="9.33203125" style="1"/>
  </cols>
  <sheetData>
    <row r="1" spans="1:9" ht="16.5" customHeight="1" x14ac:dyDescent="0.3">
      <c r="A1" s="48" t="s">
        <v>31</v>
      </c>
      <c r="B1" s="48"/>
      <c r="C1" s="48"/>
      <c r="D1" s="48"/>
      <c r="E1" s="48"/>
      <c r="F1" s="48"/>
      <c r="G1" s="48"/>
    </row>
    <row r="2" spans="1:9" ht="15.75" x14ac:dyDescent="0.25">
      <c r="A2" s="49" t="s">
        <v>32</v>
      </c>
      <c r="B2" s="49"/>
      <c r="C2" s="49"/>
      <c r="D2" s="49"/>
      <c r="E2" s="49"/>
      <c r="F2" s="49"/>
      <c r="G2" s="49"/>
    </row>
    <row r="3" spans="1:9" x14ac:dyDescent="0.2">
      <c r="A3" s="2" t="s">
        <v>163</v>
      </c>
      <c r="B3" s="47" t="s">
        <v>159</v>
      </c>
      <c r="C3" s="47"/>
      <c r="D3" s="47"/>
      <c r="E3" s="47"/>
      <c r="F3" s="47"/>
      <c r="G3" s="47"/>
    </row>
    <row r="4" spans="1:9" x14ac:dyDescent="0.2">
      <c r="A4" s="2" t="s">
        <v>0</v>
      </c>
      <c r="B4" s="50" t="s">
        <v>160</v>
      </c>
      <c r="C4" s="47"/>
      <c r="D4" s="47"/>
      <c r="E4" s="47"/>
      <c r="F4" s="47"/>
      <c r="G4" s="47"/>
      <c r="I4" s="3"/>
    </row>
    <row r="5" spans="1:9" x14ac:dyDescent="0.2">
      <c r="A5" s="2" t="s">
        <v>1</v>
      </c>
      <c r="B5" s="46">
        <f>E9+E10+E11</f>
        <v>285.7</v>
      </c>
      <c r="C5" s="47"/>
      <c r="D5" s="47"/>
      <c r="E5" s="47"/>
      <c r="F5" s="47"/>
      <c r="G5" s="47"/>
    </row>
    <row r="6" spans="1:9" ht="22.5" x14ac:dyDescent="0.2">
      <c r="A6" s="4" t="s">
        <v>2</v>
      </c>
      <c r="B6" s="5" t="s">
        <v>3</v>
      </c>
      <c r="C6" s="6" t="s">
        <v>4</v>
      </c>
      <c r="D6" s="6" t="s">
        <v>5</v>
      </c>
      <c r="E6" s="7" t="s">
        <v>6</v>
      </c>
      <c r="F6" s="8" t="s">
        <v>7</v>
      </c>
      <c r="G6" s="9" t="s">
        <v>8</v>
      </c>
    </row>
    <row r="7" spans="1:9" x14ac:dyDescent="0.2">
      <c r="A7" s="10">
        <v>1</v>
      </c>
      <c r="B7" s="11">
        <v>2</v>
      </c>
      <c r="C7" s="12">
        <v>3</v>
      </c>
      <c r="D7" s="12">
        <v>5</v>
      </c>
      <c r="E7" s="12">
        <v>6</v>
      </c>
      <c r="F7" s="12">
        <v>7</v>
      </c>
      <c r="G7" s="12">
        <v>8</v>
      </c>
    </row>
    <row r="8" spans="1:9" x14ac:dyDescent="0.2">
      <c r="A8" s="32" t="s">
        <v>10</v>
      </c>
      <c r="B8" s="13"/>
      <c r="C8" s="40" t="s">
        <v>20</v>
      </c>
      <c r="D8" s="41" t="s">
        <v>9</v>
      </c>
      <c r="E8" s="41" t="s">
        <v>9</v>
      </c>
      <c r="F8" s="42"/>
      <c r="G8" s="42">
        <f>SUM(G9:G50)</f>
        <v>0</v>
      </c>
    </row>
    <row r="9" spans="1:9" ht="25.5" x14ac:dyDescent="0.2">
      <c r="A9" s="14" t="s">
        <v>43</v>
      </c>
      <c r="B9" s="15"/>
      <c r="C9" s="31" t="s">
        <v>70</v>
      </c>
      <c r="D9" s="33" t="s">
        <v>21</v>
      </c>
      <c r="E9" s="34">
        <v>229.6</v>
      </c>
      <c r="F9" s="16"/>
      <c r="G9" s="16">
        <f>E9*F9</f>
        <v>0</v>
      </c>
    </row>
    <row r="10" spans="1:9" ht="25.5" x14ac:dyDescent="0.2">
      <c r="A10" s="14" t="s">
        <v>44</v>
      </c>
      <c r="B10" s="15"/>
      <c r="C10" s="31" t="s">
        <v>71</v>
      </c>
      <c r="D10" s="33" t="s">
        <v>21</v>
      </c>
      <c r="E10" s="34">
        <v>18.5</v>
      </c>
      <c r="F10" s="16"/>
      <c r="G10" s="16">
        <f t="shared" ref="G10:G50" si="0">E10*F10</f>
        <v>0</v>
      </c>
    </row>
    <row r="11" spans="1:9" ht="25.5" x14ac:dyDescent="0.2">
      <c r="A11" s="14" t="s">
        <v>45</v>
      </c>
      <c r="B11" s="15"/>
      <c r="C11" s="31" t="s">
        <v>72</v>
      </c>
      <c r="D11" s="33" t="s">
        <v>21</v>
      </c>
      <c r="E11" s="34">
        <v>37.6</v>
      </c>
      <c r="F11" s="16"/>
      <c r="G11" s="16">
        <f>E11*F11</f>
        <v>0</v>
      </c>
    </row>
    <row r="12" spans="1:9" ht="51" x14ac:dyDescent="0.2">
      <c r="A12" s="14" t="s">
        <v>46</v>
      </c>
      <c r="B12" s="15"/>
      <c r="C12" s="31" t="s">
        <v>73</v>
      </c>
      <c r="D12" s="33" t="s">
        <v>22</v>
      </c>
      <c r="E12" s="34">
        <v>1</v>
      </c>
      <c r="F12" s="16"/>
      <c r="G12" s="16">
        <f>E12*F12</f>
        <v>0</v>
      </c>
    </row>
    <row r="13" spans="1:9" ht="51" x14ac:dyDescent="0.2">
      <c r="A13" s="14" t="s">
        <v>47</v>
      </c>
      <c r="B13" s="15"/>
      <c r="C13" s="31" t="s">
        <v>74</v>
      </c>
      <c r="D13" s="33" t="s">
        <v>22</v>
      </c>
      <c r="E13" s="34">
        <v>1</v>
      </c>
      <c r="F13" s="16"/>
      <c r="G13" s="16">
        <f>E13*F13</f>
        <v>0</v>
      </c>
    </row>
    <row r="14" spans="1:9" ht="51" x14ac:dyDescent="0.2">
      <c r="A14" s="14" t="s">
        <v>48</v>
      </c>
      <c r="B14" s="15"/>
      <c r="C14" s="31" t="s">
        <v>75</v>
      </c>
      <c r="D14" s="33" t="s">
        <v>22</v>
      </c>
      <c r="E14" s="34">
        <v>1</v>
      </c>
      <c r="F14" s="16"/>
      <c r="G14" s="16">
        <f>E14*F14</f>
        <v>0</v>
      </c>
    </row>
    <row r="15" spans="1:9" ht="38.25" x14ac:dyDescent="0.2">
      <c r="A15" s="14" t="s">
        <v>49</v>
      </c>
      <c r="B15" s="15"/>
      <c r="C15" s="31" t="s">
        <v>76</v>
      </c>
      <c r="D15" s="33" t="s">
        <v>22</v>
      </c>
      <c r="E15" s="34">
        <v>1</v>
      </c>
      <c r="F15" s="16"/>
      <c r="G15" s="16">
        <f t="shared" ref="G15:G16" si="1">E15*F15</f>
        <v>0</v>
      </c>
    </row>
    <row r="16" spans="1:9" x14ac:dyDescent="0.2">
      <c r="A16" s="14" t="s">
        <v>50</v>
      </c>
      <c r="B16" s="15"/>
      <c r="C16" s="31" t="s">
        <v>77</v>
      </c>
      <c r="D16" s="33" t="s">
        <v>78</v>
      </c>
      <c r="E16" s="34">
        <v>1</v>
      </c>
      <c r="F16" s="17"/>
      <c r="G16" s="16">
        <f t="shared" si="1"/>
        <v>0</v>
      </c>
    </row>
    <row r="17" spans="1:7" x14ac:dyDescent="0.2">
      <c r="A17" s="14" t="s">
        <v>51</v>
      </c>
      <c r="B17" s="15"/>
      <c r="C17" s="31" t="s">
        <v>79</v>
      </c>
      <c r="D17" s="33" t="s">
        <v>78</v>
      </c>
      <c r="E17" s="34">
        <v>2</v>
      </c>
      <c r="F17" s="17"/>
      <c r="G17" s="16">
        <f t="shared" ref="G17:G18" si="2">E17*F17</f>
        <v>0</v>
      </c>
    </row>
    <row r="18" spans="1:7" x14ac:dyDescent="0.2">
      <c r="A18" s="14" t="s">
        <v>52</v>
      </c>
      <c r="B18" s="15"/>
      <c r="C18" s="31" t="s">
        <v>80</v>
      </c>
      <c r="D18" s="33" t="s">
        <v>23</v>
      </c>
      <c r="E18" s="34">
        <v>1</v>
      </c>
      <c r="F18" s="17"/>
      <c r="G18" s="16">
        <f t="shared" si="2"/>
        <v>0</v>
      </c>
    </row>
    <row r="19" spans="1:7" x14ac:dyDescent="0.2">
      <c r="A19" s="14" t="s">
        <v>53</v>
      </c>
      <c r="B19" s="15"/>
      <c r="C19" s="31" t="s">
        <v>81</v>
      </c>
      <c r="D19" s="33" t="s">
        <v>23</v>
      </c>
      <c r="E19" s="34">
        <v>1</v>
      </c>
      <c r="F19" s="17"/>
      <c r="G19" s="16">
        <f t="shared" ref="G19" si="3">E19*F19</f>
        <v>0</v>
      </c>
    </row>
    <row r="20" spans="1:7" x14ac:dyDescent="0.2">
      <c r="A20" s="14" t="s">
        <v>64</v>
      </c>
      <c r="B20" s="15"/>
      <c r="C20" s="31" t="s">
        <v>82</v>
      </c>
      <c r="D20" s="33" t="s">
        <v>23</v>
      </c>
      <c r="E20" s="34">
        <v>2</v>
      </c>
      <c r="F20" s="17"/>
      <c r="G20" s="16">
        <f t="shared" ref="G20:G23" si="4">E20*F20</f>
        <v>0</v>
      </c>
    </row>
    <row r="21" spans="1:7" ht="25.5" x14ac:dyDescent="0.2">
      <c r="A21" s="14" t="s">
        <v>65</v>
      </c>
      <c r="B21" s="15"/>
      <c r="C21" s="31" t="s">
        <v>83</v>
      </c>
      <c r="D21" s="33" t="s">
        <v>22</v>
      </c>
      <c r="E21" s="34">
        <v>1</v>
      </c>
      <c r="F21" s="17"/>
      <c r="G21" s="16">
        <f t="shared" si="4"/>
        <v>0</v>
      </c>
    </row>
    <row r="22" spans="1:7" x14ac:dyDescent="0.2">
      <c r="A22" s="14" t="s">
        <v>66</v>
      </c>
      <c r="B22" s="15"/>
      <c r="C22" s="31" t="s">
        <v>84</v>
      </c>
      <c r="D22" s="33" t="s">
        <v>23</v>
      </c>
      <c r="E22" s="34">
        <v>3</v>
      </c>
      <c r="F22" s="17"/>
      <c r="G22" s="16">
        <f t="shared" si="4"/>
        <v>0</v>
      </c>
    </row>
    <row r="23" spans="1:7" x14ac:dyDescent="0.2">
      <c r="A23" s="14" t="s">
        <v>67</v>
      </c>
      <c r="B23" s="15"/>
      <c r="C23" s="31" t="s">
        <v>85</v>
      </c>
      <c r="D23" s="33" t="s">
        <v>23</v>
      </c>
      <c r="E23" s="34">
        <v>1</v>
      </c>
      <c r="F23" s="17"/>
      <c r="G23" s="16">
        <f t="shared" si="4"/>
        <v>0</v>
      </c>
    </row>
    <row r="24" spans="1:7" ht="25.5" x14ac:dyDescent="0.2">
      <c r="A24" s="14" t="s">
        <v>68</v>
      </c>
      <c r="B24" s="15"/>
      <c r="C24" s="31" t="s">
        <v>86</v>
      </c>
      <c r="D24" s="33" t="s">
        <v>23</v>
      </c>
      <c r="E24" s="34">
        <v>8</v>
      </c>
      <c r="F24" s="16"/>
      <c r="G24" s="16">
        <f t="shared" si="0"/>
        <v>0</v>
      </c>
    </row>
    <row r="25" spans="1:7" ht="25.5" x14ac:dyDescent="0.2">
      <c r="A25" s="14" t="s">
        <v>69</v>
      </c>
      <c r="B25" s="15"/>
      <c r="C25" s="31" t="s">
        <v>87</v>
      </c>
      <c r="D25" s="33" t="s">
        <v>23</v>
      </c>
      <c r="E25" s="34">
        <v>2</v>
      </c>
      <c r="F25" s="16"/>
      <c r="G25" s="16">
        <f t="shared" si="0"/>
        <v>0</v>
      </c>
    </row>
    <row r="26" spans="1:7" x14ac:dyDescent="0.2">
      <c r="A26" s="14" t="s">
        <v>127</v>
      </c>
      <c r="B26" s="15"/>
      <c r="C26" s="31" t="s">
        <v>88</v>
      </c>
      <c r="D26" s="33" t="s">
        <v>23</v>
      </c>
      <c r="E26" s="34">
        <v>8</v>
      </c>
      <c r="F26" s="16"/>
      <c r="G26" s="16">
        <f t="shared" si="0"/>
        <v>0</v>
      </c>
    </row>
    <row r="27" spans="1:7" x14ac:dyDescent="0.2">
      <c r="A27" s="14" t="s">
        <v>128</v>
      </c>
      <c r="B27" s="15"/>
      <c r="C27" s="31" t="s">
        <v>88</v>
      </c>
      <c r="D27" s="33" t="s">
        <v>23</v>
      </c>
      <c r="E27" s="34">
        <v>2</v>
      </c>
      <c r="F27" s="16"/>
      <c r="G27" s="16">
        <f t="shared" si="0"/>
        <v>0</v>
      </c>
    </row>
    <row r="28" spans="1:7" x14ac:dyDescent="0.2">
      <c r="A28" s="14" t="s">
        <v>129</v>
      </c>
      <c r="B28" s="15"/>
      <c r="C28" s="31" t="s">
        <v>89</v>
      </c>
      <c r="D28" s="33" t="s">
        <v>23</v>
      </c>
      <c r="E28" s="34">
        <v>1</v>
      </c>
      <c r="F28" s="16"/>
      <c r="G28" s="16">
        <f t="shared" si="0"/>
        <v>0</v>
      </c>
    </row>
    <row r="29" spans="1:7" x14ac:dyDescent="0.2">
      <c r="A29" s="14" t="s">
        <v>130</v>
      </c>
      <c r="B29" s="15"/>
      <c r="C29" s="31" t="s">
        <v>90</v>
      </c>
      <c r="D29" s="33" t="s">
        <v>22</v>
      </c>
      <c r="E29" s="34">
        <v>7</v>
      </c>
      <c r="F29" s="16"/>
      <c r="G29" s="16">
        <f t="shared" si="0"/>
        <v>0</v>
      </c>
    </row>
    <row r="30" spans="1:7" x14ac:dyDescent="0.2">
      <c r="A30" s="14" t="s">
        <v>131</v>
      </c>
      <c r="B30" s="15"/>
      <c r="C30" s="31" t="s">
        <v>91</v>
      </c>
      <c r="D30" s="33" t="s">
        <v>22</v>
      </c>
      <c r="E30" s="34">
        <v>3</v>
      </c>
      <c r="F30" s="16"/>
      <c r="G30" s="16">
        <f t="shared" si="0"/>
        <v>0</v>
      </c>
    </row>
    <row r="31" spans="1:7" x14ac:dyDescent="0.2">
      <c r="A31" s="14" t="s">
        <v>132</v>
      </c>
      <c r="B31" s="15"/>
      <c r="C31" s="31" t="s">
        <v>92</v>
      </c>
      <c r="D31" s="33" t="s">
        <v>23</v>
      </c>
      <c r="E31" s="34">
        <v>1</v>
      </c>
      <c r="F31" s="16"/>
      <c r="G31" s="16">
        <f t="shared" si="0"/>
        <v>0</v>
      </c>
    </row>
    <row r="32" spans="1:7" x14ac:dyDescent="0.2">
      <c r="A32" s="14" t="s">
        <v>133</v>
      </c>
      <c r="B32" s="15"/>
      <c r="C32" s="31" t="s">
        <v>93</v>
      </c>
      <c r="D32" s="33" t="s">
        <v>23</v>
      </c>
      <c r="E32" s="34">
        <v>1</v>
      </c>
      <c r="F32" s="16"/>
      <c r="G32" s="16">
        <f t="shared" si="0"/>
        <v>0</v>
      </c>
    </row>
    <row r="33" spans="1:7" x14ac:dyDescent="0.2">
      <c r="A33" s="14" t="s">
        <v>134</v>
      </c>
      <c r="B33" s="15"/>
      <c r="C33" s="31" t="s">
        <v>94</v>
      </c>
      <c r="D33" s="33" t="s">
        <v>23</v>
      </c>
      <c r="E33" s="34">
        <v>2</v>
      </c>
      <c r="F33" s="16"/>
      <c r="G33" s="16">
        <f t="shared" si="0"/>
        <v>0</v>
      </c>
    </row>
    <row r="34" spans="1:7" x14ac:dyDescent="0.2">
      <c r="A34" s="14" t="s">
        <v>135</v>
      </c>
      <c r="B34" s="15"/>
      <c r="C34" s="31" t="s">
        <v>95</v>
      </c>
      <c r="D34" s="33" t="s">
        <v>23</v>
      </c>
      <c r="E34" s="34">
        <v>1</v>
      </c>
      <c r="F34" s="16"/>
      <c r="G34" s="16">
        <f t="shared" si="0"/>
        <v>0</v>
      </c>
    </row>
    <row r="35" spans="1:7" x14ac:dyDescent="0.2">
      <c r="A35" s="14" t="s">
        <v>136</v>
      </c>
      <c r="B35" s="15"/>
      <c r="C35" s="31" t="s">
        <v>96</v>
      </c>
      <c r="D35" s="33" t="s">
        <v>23</v>
      </c>
      <c r="E35" s="34">
        <v>1</v>
      </c>
      <c r="F35" s="16"/>
      <c r="G35" s="16">
        <f t="shared" si="0"/>
        <v>0</v>
      </c>
    </row>
    <row r="36" spans="1:7" ht="25.5" x14ac:dyDescent="0.2">
      <c r="A36" s="14" t="s">
        <v>137</v>
      </c>
      <c r="B36" s="15"/>
      <c r="C36" s="31" t="s">
        <v>97</v>
      </c>
      <c r="D36" s="33" t="s">
        <v>22</v>
      </c>
      <c r="E36" s="34">
        <v>1</v>
      </c>
      <c r="F36" s="16"/>
      <c r="G36" s="16">
        <f t="shared" si="0"/>
        <v>0</v>
      </c>
    </row>
    <row r="37" spans="1:7" x14ac:dyDescent="0.2">
      <c r="A37" s="14" t="s">
        <v>138</v>
      </c>
      <c r="B37" s="15"/>
      <c r="C37" s="31" t="s">
        <v>98</v>
      </c>
      <c r="D37" s="33" t="s">
        <v>22</v>
      </c>
      <c r="E37" s="34">
        <v>1</v>
      </c>
      <c r="F37" s="16"/>
      <c r="G37" s="16">
        <f t="shared" si="0"/>
        <v>0</v>
      </c>
    </row>
    <row r="38" spans="1:7" ht="25.5" x14ac:dyDescent="0.2">
      <c r="A38" s="14" t="s">
        <v>139</v>
      </c>
      <c r="B38" s="15"/>
      <c r="C38" s="31" t="s">
        <v>99</v>
      </c>
      <c r="D38" s="33" t="s">
        <v>22</v>
      </c>
      <c r="E38" s="34">
        <v>1</v>
      </c>
      <c r="F38" s="16"/>
      <c r="G38" s="16">
        <f t="shared" si="0"/>
        <v>0</v>
      </c>
    </row>
    <row r="39" spans="1:7" x14ac:dyDescent="0.2">
      <c r="A39" s="14" t="s">
        <v>140</v>
      </c>
      <c r="B39" s="15"/>
      <c r="C39" s="31" t="s">
        <v>100</v>
      </c>
      <c r="D39" s="33" t="s">
        <v>23</v>
      </c>
      <c r="E39" s="34">
        <v>7</v>
      </c>
      <c r="F39" s="16"/>
      <c r="G39" s="16">
        <f t="shared" si="0"/>
        <v>0</v>
      </c>
    </row>
    <row r="40" spans="1:7" x14ac:dyDescent="0.2">
      <c r="A40" s="14" t="s">
        <v>141</v>
      </c>
      <c r="B40" s="15"/>
      <c r="C40" s="31" t="s">
        <v>101</v>
      </c>
      <c r="D40" s="33" t="s">
        <v>23</v>
      </c>
      <c r="E40" s="34">
        <v>1</v>
      </c>
      <c r="F40" s="16"/>
      <c r="G40" s="16">
        <f t="shared" si="0"/>
        <v>0</v>
      </c>
    </row>
    <row r="41" spans="1:7" x14ac:dyDescent="0.2">
      <c r="A41" s="14" t="s">
        <v>142</v>
      </c>
      <c r="B41" s="15"/>
      <c r="C41" s="31" t="s">
        <v>102</v>
      </c>
      <c r="D41" s="33" t="s">
        <v>23</v>
      </c>
      <c r="E41" s="34">
        <v>1</v>
      </c>
      <c r="F41" s="16"/>
      <c r="G41" s="16">
        <f t="shared" si="0"/>
        <v>0</v>
      </c>
    </row>
    <row r="42" spans="1:7" x14ac:dyDescent="0.2">
      <c r="A42" s="14" t="s">
        <v>143</v>
      </c>
      <c r="B42" s="15"/>
      <c r="C42" s="31" t="s">
        <v>103</v>
      </c>
      <c r="D42" s="33" t="s">
        <v>23</v>
      </c>
      <c r="E42" s="34">
        <v>15</v>
      </c>
      <c r="F42" s="16"/>
      <c r="G42" s="16">
        <f t="shared" si="0"/>
        <v>0</v>
      </c>
    </row>
    <row r="43" spans="1:7" x14ac:dyDescent="0.2">
      <c r="A43" s="14" t="s">
        <v>144</v>
      </c>
      <c r="B43" s="15"/>
      <c r="C43" s="31" t="s">
        <v>104</v>
      </c>
      <c r="D43" s="33" t="s">
        <v>23</v>
      </c>
      <c r="E43" s="34">
        <v>1</v>
      </c>
      <c r="F43" s="16"/>
      <c r="G43" s="16">
        <f t="shared" si="0"/>
        <v>0</v>
      </c>
    </row>
    <row r="44" spans="1:7" x14ac:dyDescent="0.2">
      <c r="A44" s="14" t="s">
        <v>145</v>
      </c>
      <c r="B44" s="15"/>
      <c r="C44" s="31" t="s">
        <v>105</v>
      </c>
      <c r="D44" s="33" t="s">
        <v>23</v>
      </c>
      <c r="E44" s="34">
        <v>1</v>
      </c>
      <c r="F44" s="16"/>
      <c r="G44" s="16">
        <f t="shared" si="0"/>
        <v>0</v>
      </c>
    </row>
    <row r="45" spans="1:7" x14ac:dyDescent="0.2">
      <c r="A45" s="14" t="s">
        <v>146</v>
      </c>
      <c r="B45" s="15"/>
      <c r="C45" s="31" t="s">
        <v>106</v>
      </c>
      <c r="D45" s="33" t="s">
        <v>23</v>
      </c>
      <c r="E45" s="34">
        <v>1</v>
      </c>
      <c r="F45" s="16"/>
      <c r="G45" s="16">
        <f t="shared" si="0"/>
        <v>0</v>
      </c>
    </row>
    <row r="46" spans="1:7" x14ac:dyDescent="0.2">
      <c r="A46" s="14" t="s">
        <v>147</v>
      </c>
      <c r="B46" s="15"/>
      <c r="C46" s="31" t="s">
        <v>107</v>
      </c>
      <c r="D46" s="33" t="s">
        <v>22</v>
      </c>
      <c r="E46" s="34">
        <v>1</v>
      </c>
      <c r="F46" s="16"/>
      <c r="G46" s="16">
        <f t="shared" si="0"/>
        <v>0</v>
      </c>
    </row>
    <row r="47" spans="1:7" x14ac:dyDescent="0.2">
      <c r="A47" s="14" t="s">
        <v>148</v>
      </c>
      <c r="B47" s="15"/>
      <c r="C47" s="31" t="s">
        <v>108</v>
      </c>
      <c r="D47" s="33" t="s">
        <v>22</v>
      </c>
      <c r="E47" s="34">
        <v>1</v>
      </c>
      <c r="F47" s="16"/>
      <c r="G47" s="16">
        <f t="shared" si="0"/>
        <v>0</v>
      </c>
    </row>
    <row r="48" spans="1:7" x14ac:dyDescent="0.2">
      <c r="A48" s="14" t="s">
        <v>149</v>
      </c>
      <c r="B48" s="15"/>
      <c r="C48" s="31" t="s">
        <v>109</v>
      </c>
      <c r="D48" s="33" t="s">
        <v>24</v>
      </c>
      <c r="E48" s="34">
        <v>2</v>
      </c>
      <c r="F48" s="16"/>
      <c r="G48" s="16">
        <f t="shared" si="0"/>
        <v>0</v>
      </c>
    </row>
    <row r="49" spans="1:7" x14ac:dyDescent="0.2">
      <c r="A49" s="14" t="s">
        <v>150</v>
      </c>
      <c r="B49" s="15"/>
      <c r="C49" s="31" t="s">
        <v>25</v>
      </c>
      <c r="D49" s="33" t="s">
        <v>22</v>
      </c>
      <c r="E49" s="34">
        <v>1</v>
      </c>
      <c r="F49" s="16"/>
      <c r="G49" s="16">
        <f t="shared" si="0"/>
        <v>0</v>
      </c>
    </row>
    <row r="50" spans="1:7" x14ac:dyDescent="0.2">
      <c r="A50" s="14" t="s">
        <v>151</v>
      </c>
      <c r="B50" s="15"/>
      <c r="C50" s="31" t="s">
        <v>26</v>
      </c>
      <c r="D50" s="33" t="s">
        <v>22</v>
      </c>
      <c r="E50" s="34">
        <v>1</v>
      </c>
      <c r="F50" s="16"/>
      <c r="G50" s="16">
        <f t="shared" si="0"/>
        <v>0</v>
      </c>
    </row>
    <row r="51" spans="1:7" x14ac:dyDescent="0.2">
      <c r="A51" s="32" t="s">
        <v>11</v>
      </c>
      <c r="B51" s="39"/>
      <c r="C51" s="40" t="s">
        <v>27</v>
      </c>
      <c r="D51" s="41" t="s">
        <v>9</v>
      </c>
      <c r="E51" s="41" t="s">
        <v>9</v>
      </c>
      <c r="F51" s="42"/>
      <c r="G51" s="42">
        <f>SUM(G52:G60)</f>
        <v>0</v>
      </c>
    </row>
    <row r="52" spans="1:7" ht="25.5" x14ac:dyDescent="0.2">
      <c r="A52" s="14" t="s">
        <v>54</v>
      </c>
      <c r="B52" s="15"/>
      <c r="C52" s="31" t="s">
        <v>110</v>
      </c>
      <c r="D52" s="33" t="s">
        <v>28</v>
      </c>
      <c r="E52" s="34">
        <v>16</v>
      </c>
      <c r="F52" s="16"/>
      <c r="G52" s="16">
        <f t="shared" ref="G52:G60" si="5">E52*F52</f>
        <v>0</v>
      </c>
    </row>
    <row r="53" spans="1:7" x14ac:dyDescent="0.2">
      <c r="A53" s="14" t="s">
        <v>152</v>
      </c>
      <c r="B53" s="15"/>
      <c r="C53" s="31" t="s">
        <v>111</v>
      </c>
      <c r="D53" s="33" t="s">
        <v>112</v>
      </c>
      <c r="E53" s="34">
        <v>1</v>
      </c>
      <c r="F53" s="16"/>
      <c r="G53" s="16">
        <f t="shared" si="5"/>
        <v>0</v>
      </c>
    </row>
    <row r="54" spans="1:7" ht="25.5" x14ac:dyDescent="0.2">
      <c r="A54" s="14" t="s">
        <v>55</v>
      </c>
      <c r="B54" s="15"/>
      <c r="C54" s="31" t="s">
        <v>29</v>
      </c>
      <c r="D54" s="33" t="s">
        <v>112</v>
      </c>
      <c r="E54" s="34">
        <v>1</v>
      </c>
      <c r="F54" s="16"/>
      <c r="G54" s="16">
        <f t="shared" si="5"/>
        <v>0</v>
      </c>
    </row>
    <row r="55" spans="1:7" x14ac:dyDescent="0.2">
      <c r="A55" s="14" t="s">
        <v>153</v>
      </c>
      <c r="B55" s="15"/>
      <c r="C55" s="31" t="s">
        <v>113</v>
      </c>
      <c r="D55" s="33" t="s">
        <v>112</v>
      </c>
      <c r="E55" s="34">
        <v>1</v>
      </c>
      <c r="F55" s="16"/>
      <c r="G55" s="16">
        <f t="shared" si="5"/>
        <v>0</v>
      </c>
    </row>
    <row r="56" spans="1:7" x14ac:dyDescent="0.2">
      <c r="A56" s="14" t="s">
        <v>56</v>
      </c>
      <c r="B56" s="15"/>
      <c r="C56" s="31" t="s">
        <v>114</v>
      </c>
      <c r="D56" s="33" t="s">
        <v>112</v>
      </c>
      <c r="E56" s="34">
        <v>2</v>
      </c>
      <c r="F56" s="16"/>
      <c r="G56" s="16">
        <f t="shared" si="5"/>
        <v>0</v>
      </c>
    </row>
    <row r="57" spans="1:7" ht="25.5" x14ac:dyDescent="0.2">
      <c r="A57" s="14" t="s">
        <v>154</v>
      </c>
      <c r="B57" s="15"/>
      <c r="C57" s="31" t="s">
        <v>115</v>
      </c>
      <c r="D57" s="33" t="s">
        <v>112</v>
      </c>
      <c r="E57" s="34">
        <v>1</v>
      </c>
      <c r="F57" s="16"/>
      <c r="G57" s="16">
        <f t="shared" si="5"/>
        <v>0</v>
      </c>
    </row>
    <row r="58" spans="1:7" x14ac:dyDescent="0.2">
      <c r="A58" s="14" t="s">
        <v>57</v>
      </c>
      <c r="B58" s="15"/>
      <c r="C58" s="31" t="s">
        <v>116</v>
      </c>
      <c r="D58" s="33" t="s">
        <v>112</v>
      </c>
      <c r="E58" s="34">
        <v>1</v>
      </c>
      <c r="F58" s="16"/>
      <c r="G58" s="16">
        <f t="shared" si="5"/>
        <v>0</v>
      </c>
    </row>
    <row r="59" spans="1:7" x14ac:dyDescent="0.2">
      <c r="A59" s="14" t="s">
        <v>155</v>
      </c>
      <c r="B59" s="15"/>
      <c r="C59" s="31" t="s">
        <v>117</v>
      </c>
      <c r="D59" s="33" t="s">
        <v>112</v>
      </c>
      <c r="E59" s="34">
        <v>1</v>
      </c>
      <c r="F59" s="16"/>
      <c r="G59" s="16">
        <f t="shared" si="5"/>
        <v>0</v>
      </c>
    </row>
    <row r="60" spans="1:7" x14ac:dyDescent="0.2">
      <c r="A60" s="14" t="s">
        <v>58</v>
      </c>
      <c r="B60" s="15"/>
      <c r="C60" s="31" t="s">
        <v>118</v>
      </c>
      <c r="D60" s="33" t="s">
        <v>112</v>
      </c>
      <c r="E60" s="34">
        <v>1</v>
      </c>
      <c r="F60" s="16"/>
      <c r="G60" s="16">
        <f t="shared" si="5"/>
        <v>0</v>
      </c>
    </row>
    <row r="61" spans="1:7" x14ac:dyDescent="0.2">
      <c r="A61" s="32" t="s">
        <v>12</v>
      </c>
      <c r="B61" s="39"/>
      <c r="C61" s="40" t="s">
        <v>33</v>
      </c>
      <c r="D61" s="41" t="s">
        <v>9</v>
      </c>
      <c r="E61" s="41" t="s">
        <v>9</v>
      </c>
      <c r="F61" s="42"/>
      <c r="G61" s="42">
        <f>SUM(G62:G63)</f>
        <v>0</v>
      </c>
    </row>
    <row r="62" spans="1:7" x14ac:dyDescent="0.2">
      <c r="A62" s="14" t="s">
        <v>59</v>
      </c>
      <c r="B62" s="15"/>
      <c r="C62" s="31" t="s">
        <v>119</v>
      </c>
      <c r="D62" s="33" t="s">
        <v>120</v>
      </c>
      <c r="E62" s="34">
        <v>26</v>
      </c>
      <c r="F62" s="16"/>
      <c r="G62" s="16">
        <f t="shared" ref="G62:G63" si="6">E62*F62</f>
        <v>0</v>
      </c>
    </row>
    <row r="63" spans="1:7" x14ac:dyDescent="0.2">
      <c r="A63" s="14" t="s">
        <v>60</v>
      </c>
      <c r="B63" s="15"/>
      <c r="C63" s="31" t="s">
        <v>161</v>
      </c>
      <c r="D63" s="33" t="s">
        <v>120</v>
      </c>
      <c r="E63" s="34">
        <v>170</v>
      </c>
      <c r="F63" s="16"/>
      <c r="G63" s="16">
        <f t="shared" si="6"/>
        <v>0</v>
      </c>
    </row>
    <row r="64" spans="1:7" x14ac:dyDescent="0.2">
      <c r="A64" s="32" t="s">
        <v>13</v>
      </c>
      <c r="B64" s="39"/>
      <c r="C64" s="40" t="s">
        <v>34</v>
      </c>
      <c r="D64" s="41" t="s">
        <v>9</v>
      </c>
      <c r="E64" s="41" t="s">
        <v>9</v>
      </c>
      <c r="F64" s="42"/>
      <c r="G64" s="42">
        <f>SUM(G65:G70)</f>
        <v>0</v>
      </c>
    </row>
    <row r="65" spans="1:8" ht="25.5" x14ac:dyDescent="0.2">
      <c r="A65" s="14" t="s">
        <v>61</v>
      </c>
      <c r="B65" s="15"/>
      <c r="C65" s="31" t="s">
        <v>162</v>
      </c>
      <c r="D65" s="33" t="s">
        <v>121</v>
      </c>
      <c r="E65" s="34">
        <f>(E10+E11+100)*2*1</f>
        <v>312.2</v>
      </c>
      <c r="F65" s="17"/>
      <c r="G65" s="16">
        <f t="shared" ref="G65:G70" si="7">E65*F65</f>
        <v>0</v>
      </c>
    </row>
    <row r="66" spans="1:8" ht="18" x14ac:dyDescent="0.2">
      <c r="A66" s="14" t="s">
        <v>62</v>
      </c>
      <c r="B66" s="15"/>
      <c r="C66" s="31" t="s">
        <v>30</v>
      </c>
      <c r="D66" s="33" t="s">
        <v>122</v>
      </c>
      <c r="E66" s="34">
        <f>E10+E11*0.45*0.5</f>
        <v>26.96</v>
      </c>
      <c r="F66" s="16"/>
      <c r="G66" s="16">
        <f t="shared" si="7"/>
        <v>0</v>
      </c>
    </row>
    <row r="67" spans="1:8" ht="18" x14ac:dyDescent="0.2">
      <c r="A67" s="14" t="s">
        <v>63</v>
      </c>
      <c r="B67" s="15"/>
      <c r="C67" s="31" t="s">
        <v>123</v>
      </c>
      <c r="D67" s="33" t="s">
        <v>121</v>
      </c>
      <c r="E67" s="34">
        <f>E66</f>
        <v>26.96</v>
      </c>
      <c r="F67" s="16"/>
      <c r="G67" s="16">
        <f t="shared" si="7"/>
        <v>0</v>
      </c>
    </row>
    <row r="68" spans="1:8" x14ac:dyDescent="0.2">
      <c r="A68" s="14" t="s">
        <v>156</v>
      </c>
      <c r="B68" s="15"/>
      <c r="C68" s="31" t="s">
        <v>124</v>
      </c>
      <c r="D68" s="33" t="s">
        <v>21</v>
      </c>
      <c r="E68" s="34">
        <f>E10+E11</f>
        <v>56.1</v>
      </c>
      <c r="F68" s="16"/>
      <c r="G68" s="16">
        <f t="shared" si="7"/>
        <v>0</v>
      </c>
    </row>
    <row r="69" spans="1:8" x14ac:dyDescent="0.2">
      <c r="A69" s="14" t="s">
        <v>157</v>
      </c>
      <c r="B69" s="15"/>
      <c r="C69" s="31" t="s">
        <v>125</v>
      </c>
      <c r="D69" s="33" t="s">
        <v>112</v>
      </c>
      <c r="E69" s="34">
        <v>1</v>
      </c>
      <c r="F69" s="16"/>
      <c r="G69" s="16">
        <f t="shared" si="7"/>
        <v>0</v>
      </c>
    </row>
    <row r="70" spans="1:8" x14ac:dyDescent="0.2">
      <c r="A70" s="14" t="s">
        <v>158</v>
      </c>
      <c r="B70" s="15"/>
      <c r="C70" s="31" t="s">
        <v>126</v>
      </c>
      <c r="D70" s="33" t="s">
        <v>112</v>
      </c>
      <c r="E70" s="34">
        <v>3</v>
      </c>
      <c r="F70" s="16"/>
      <c r="G70" s="16">
        <f t="shared" si="7"/>
        <v>0</v>
      </c>
    </row>
    <row r="71" spans="1:8" x14ac:dyDescent="0.2">
      <c r="A71" s="20"/>
      <c r="B71" s="21"/>
      <c r="C71" s="22"/>
      <c r="D71" s="23" t="s">
        <v>14</v>
      </c>
      <c r="E71" s="44" t="s">
        <v>15</v>
      </c>
      <c r="F71" s="45"/>
      <c r="G71" s="37">
        <f>SUM(G8+G51+G61+G64)</f>
        <v>0</v>
      </c>
      <c r="H71" s="24"/>
    </row>
    <row r="72" spans="1:8" x14ac:dyDescent="0.2">
      <c r="B72" s="21"/>
      <c r="C72" s="22"/>
      <c r="D72" s="23" t="s">
        <v>16</v>
      </c>
      <c r="E72" s="44" t="s">
        <v>17</v>
      </c>
      <c r="F72" s="45"/>
      <c r="G72" s="38">
        <f>ROUND(G71*0.21,2)</f>
        <v>0</v>
      </c>
    </row>
    <row r="73" spans="1:8" x14ac:dyDescent="0.2">
      <c r="A73" s="26"/>
      <c r="B73" s="21"/>
      <c r="C73" s="22"/>
      <c r="D73" s="23" t="s">
        <v>18</v>
      </c>
      <c r="E73" s="44" t="s">
        <v>19</v>
      </c>
      <c r="F73" s="45"/>
      <c r="G73" s="38">
        <f>G71+G72</f>
        <v>0</v>
      </c>
    </row>
    <row r="74" spans="1:8" ht="13.9" customHeight="1" x14ac:dyDescent="0.2">
      <c r="A74" s="27"/>
      <c r="B74" s="43" t="s">
        <v>35</v>
      </c>
      <c r="C74" s="43"/>
      <c r="D74" s="43"/>
      <c r="E74" s="43"/>
      <c r="F74" s="43"/>
      <c r="G74" s="43"/>
    </row>
    <row r="75" spans="1:8" ht="13.9" customHeight="1" x14ac:dyDescent="0.2">
      <c r="A75" s="27"/>
      <c r="B75" s="43" t="s">
        <v>36</v>
      </c>
      <c r="C75" s="43"/>
      <c r="D75" s="43"/>
      <c r="E75" s="43"/>
      <c r="F75" s="43"/>
      <c r="G75" s="43"/>
    </row>
    <row r="76" spans="1:8" ht="15" customHeight="1" x14ac:dyDescent="0.2">
      <c r="A76" s="27"/>
      <c r="B76" s="43" t="s">
        <v>37</v>
      </c>
      <c r="C76" s="43"/>
      <c r="D76" s="43"/>
      <c r="E76" s="43"/>
      <c r="F76" s="43"/>
      <c r="G76" s="43"/>
    </row>
    <row r="77" spans="1:8" ht="15" customHeight="1" x14ac:dyDescent="0.2">
      <c r="A77" s="27"/>
      <c r="B77" s="43" t="s">
        <v>38</v>
      </c>
      <c r="C77" s="43"/>
      <c r="D77" s="43"/>
      <c r="E77" s="43"/>
      <c r="F77" s="43"/>
      <c r="G77" s="43"/>
    </row>
    <row r="78" spans="1:8" ht="25.5" customHeight="1" x14ac:dyDescent="0.2">
      <c r="A78" s="27"/>
      <c r="B78" s="43" t="s">
        <v>39</v>
      </c>
      <c r="C78" s="43"/>
      <c r="D78" s="43"/>
      <c r="E78" s="43"/>
      <c r="F78" s="43"/>
      <c r="G78" s="43"/>
    </row>
    <row r="79" spans="1:8" ht="15" customHeight="1" x14ac:dyDescent="0.2">
      <c r="A79" s="27"/>
      <c r="B79" s="43" t="s">
        <v>40</v>
      </c>
      <c r="C79" s="43"/>
      <c r="D79" s="43"/>
      <c r="E79" s="43"/>
      <c r="F79" s="43"/>
      <c r="G79" s="43"/>
    </row>
    <row r="80" spans="1:8" ht="15" customHeight="1" x14ac:dyDescent="0.2">
      <c r="A80" s="27"/>
      <c r="B80" s="43" t="s">
        <v>41</v>
      </c>
      <c r="C80" s="43"/>
      <c r="D80" s="43"/>
      <c r="E80" s="43"/>
      <c r="F80" s="43"/>
      <c r="G80" s="43"/>
    </row>
    <row r="81" spans="1:20" ht="25.5" customHeight="1" x14ac:dyDescent="0.2">
      <c r="A81" s="27"/>
      <c r="B81" s="43" t="s">
        <v>42</v>
      </c>
      <c r="C81" s="43"/>
      <c r="D81" s="43"/>
      <c r="E81" s="43"/>
      <c r="F81" s="43"/>
      <c r="G81" s="43"/>
    </row>
    <row r="82" spans="1:20" x14ac:dyDescent="0.2">
      <c r="A82" s="27"/>
      <c r="B82" s="35"/>
      <c r="C82" s="35"/>
      <c r="D82" s="35"/>
      <c r="E82" s="35"/>
      <c r="F82" s="35"/>
      <c r="G82" s="36"/>
    </row>
    <row r="83" spans="1:20" ht="15" customHeight="1" x14ac:dyDescent="0.2">
      <c r="A83" s="27"/>
      <c r="B83" s="43"/>
      <c r="C83" s="43"/>
      <c r="D83" s="43"/>
      <c r="E83" s="43"/>
      <c r="F83" s="43"/>
      <c r="G83" s="43"/>
    </row>
    <row r="84" spans="1:20" x14ac:dyDescent="0.2">
      <c r="A84" s="27"/>
      <c r="C84" s="29"/>
    </row>
    <row r="85" spans="1:20" x14ac:dyDescent="0.2">
      <c r="A85" s="27"/>
      <c r="C85" s="29"/>
    </row>
    <row r="86" spans="1:20" x14ac:dyDescent="0.2">
      <c r="A86" s="27"/>
      <c r="C86" s="29"/>
    </row>
    <row r="87" spans="1:20" x14ac:dyDescent="0.2">
      <c r="A87" s="27"/>
      <c r="C87" s="29"/>
    </row>
    <row r="88" spans="1:20" x14ac:dyDescent="0.2">
      <c r="A88" s="27"/>
      <c r="C88" s="29"/>
    </row>
    <row r="89" spans="1:20" x14ac:dyDescent="0.2">
      <c r="A89" s="27"/>
      <c r="C89" s="29"/>
    </row>
    <row r="90" spans="1:20" x14ac:dyDescent="0.2">
      <c r="A90" s="27"/>
      <c r="C90" s="29"/>
    </row>
    <row r="91" spans="1:20" x14ac:dyDescent="0.2">
      <c r="A91" s="27"/>
      <c r="C91" s="29"/>
    </row>
    <row r="92" spans="1:20" x14ac:dyDescent="0.2">
      <c r="A92" s="27"/>
      <c r="C92" s="29"/>
    </row>
    <row r="93" spans="1:20" s="18" customFormat="1" x14ac:dyDescent="0.2">
      <c r="A93" s="27"/>
      <c r="B93" s="28"/>
      <c r="C93" s="29"/>
      <c r="E93" s="19"/>
      <c r="F93" s="19"/>
      <c r="G93" s="19"/>
      <c r="H93" s="1"/>
      <c r="I93" s="1"/>
      <c r="J93" s="1"/>
      <c r="K93" s="1"/>
      <c r="L93" s="1"/>
      <c r="M93" s="1"/>
      <c r="N93" s="1"/>
      <c r="O93" s="1"/>
      <c r="P93" s="1"/>
      <c r="Q93" s="1"/>
      <c r="R93" s="1"/>
      <c r="S93" s="1"/>
      <c r="T93" s="1"/>
    </row>
    <row r="94" spans="1:20" s="18" customFormat="1" x14ac:dyDescent="0.2">
      <c r="A94" s="27"/>
      <c r="B94" s="28"/>
      <c r="C94" s="29"/>
      <c r="E94" s="19"/>
      <c r="F94" s="19"/>
      <c r="G94" s="19"/>
      <c r="H94" s="1"/>
      <c r="I94" s="1"/>
      <c r="J94" s="1"/>
      <c r="K94" s="1"/>
      <c r="L94" s="1"/>
      <c r="M94" s="1"/>
      <c r="N94" s="1"/>
      <c r="O94" s="1"/>
      <c r="P94" s="1"/>
      <c r="Q94" s="1"/>
      <c r="R94" s="1"/>
      <c r="S94" s="1"/>
      <c r="T94" s="1"/>
    </row>
    <row r="95" spans="1:20" s="18" customFormat="1" x14ac:dyDescent="0.2">
      <c r="A95" s="27"/>
      <c r="B95" s="28"/>
      <c r="C95" s="29"/>
      <c r="E95" s="19"/>
      <c r="F95" s="19"/>
      <c r="G95" s="19"/>
      <c r="H95" s="1"/>
      <c r="I95" s="1"/>
      <c r="J95" s="1"/>
      <c r="K95" s="1"/>
      <c r="L95" s="1"/>
      <c r="M95" s="1"/>
      <c r="N95" s="1"/>
      <c r="O95" s="1"/>
      <c r="P95" s="1"/>
      <c r="Q95" s="1"/>
      <c r="R95" s="1"/>
      <c r="S95" s="1"/>
      <c r="T95" s="1"/>
    </row>
    <row r="96" spans="1:20" s="18" customFormat="1" x14ac:dyDescent="0.2">
      <c r="A96" s="27"/>
      <c r="B96" s="28"/>
      <c r="C96" s="29"/>
      <c r="E96" s="19"/>
      <c r="F96" s="19"/>
      <c r="G96" s="19"/>
      <c r="H96" s="1"/>
      <c r="I96" s="1"/>
      <c r="J96" s="1"/>
      <c r="K96" s="1"/>
      <c r="L96" s="1"/>
      <c r="M96" s="1"/>
      <c r="N96" s="1"/>
      <c r="O96" s="1"/>
      <c r="P96" s="1"/>
      <c r="Q96" s="1"/>
      <c r="R96" s="1"/>
      <c r="S96" s="1"/>
      <c r="T96" s="1"/>
    </row>
    <row r="97" spans="1:20" s="18" customFormat="1" x14ac:dyDescent="0.2">
      <c r="A97" s="27"/>
      <c r="B97" s="28"/>
      <c r="C97" s="29"/>
      <c r="E97" s="19"/>
      <c r="F97" s="19"/>
      <c r="G97" s="19"/>
      <c r="H97" s="1"/>
      <c r="I97" s="1"/>
      <c r="J97" s="1"/>
      <c r="K97" s="1"/>
      <c r="L97" s="1"/>
      <c r="M97" s="1"/>
      <c r="N97" s="1"/>
      <c r="O97" s="1"/>
      <c r="P97" s="1"/>
      <c r="Q97" s="1"/>
      <c r="R97" s="1"/>
      <c r="S97" s="1"/>
      <c r="T97" s="1"/>
    </row>
    <row r="98" spans="1:20" s="18" customFormat="1" x14ac:dyDescent="0.2">
      <c r="A98" s="27"/>
      <c r="B98" s="28"/>
      <c r="C98" s="29"/>
      <c r="E98" s="19"/>
      <c r="F98" s="19"/>
      <c r="G98" s="19"/>
      <c r="H98" s="1"/>
      <c r="I98" s="1"/>
      <c r="J98" s="1"/>
      <c r="K98" s="1"/>
      <c r="L98" s="1"/>
      <c r="M98" s="1"/>
      <c r="N98" s="1"/>
      <c r="O98" s="1"/>
      <c r="P98" s="1"/>
      <c r="Q98" s="1"/>
      <c r="R98" s="1"/>
      <c r="S98" s="1"/>
      <c r="T98" s="1"/>
    </row>
    <row r="99" spans="1:20" s="18" customFormat="1" x14ac:dyDescent="0.2">
      <c r="A99" s="27"/>
      <c r="B99" s="28"/>
      <c r="C99" s="29"/>
      <c r="E99" s="19"/>
      <c r="F99" s="19"/>
      <c r="G99" s="19"/>
      <c r="H99" s="1"/>
      <c r="I99" s="1"/>
      <c r="J99" s="1"/>
      <c r="K99" s="1"/>
      <c r="L99" s="1"/>
      <c r="M99" s="1"/>
      <c r="N99" s="1"/>
      <c r="O99" s="1"/>
      <c r="P99" s="1"/>
      <c r="Q99" s="1"/>
      <c r="R99" s="1"/>
      <c r="S99" s="1"/>
      <c r="T99" s="1"/>
    </row>
    <row r="100" spans="1:20" s="18" customFormat="1" x14ac:dyDescent="0.2">
      <c r="A100" s="27"/>
      <c r="B100" s="28"/>
      <c r="C100" s="29"/>
      <c r="E100" s="19"/>
      <c r="F100" s="19"/>
      <c r="G100" s="19"/>
      <c r="H100" s="1"/>
      <c r="I100" s="1"/>
      <c r="J100" s="1"/>
      <c r="K100" s="1"/>
      <c r="L100" s="1"/>
      <c r="M100" s="1"/>
      <c r="N100" s="1"/>
      <c r="O100" s="1"/>
      <c r="P100" s="1"/>
      <c r="Q100" s="1"/>
      <c r="R100" s="1"/>
      <c r="S100" s="1"/>
      <c r="T100" s="1"/>
    </row>
    <row r="101" spans="1:20" s="18" customFormat="1" x14ac:dyDescent="0.2">
      <c r="A101" s="27"/>
      <c r="B101" s="28"/>
      <c r="C101" s="29"/>
      <c r="E101" s="19"/>
      <c r="F101" s="19"/>
      <c r="G101" s="19"/>
      <c r="H101" s="1"/>
      <c r="I101" s="1"/>
      <c r="J101" s="1"/>
      <c r="K101" s="1"/>
      <c r="L101" s="1"/>
      <c r="M101" s="1"/>
      <c r="N101" s="1"/>
      <c r="O101" s="1"/>
      <c r="P101" s="1"/>
      <c r="Q101" s="1"/>
      <c r="R101" s="1"/>
      <c r="S101" s="1"/>
      <c r="T101" s="1"/>
    </row>
    <row r="102" spans="1:20" s="18" customFormat="1" x14ac:dyDescent="0.2">
      <c r="A102" s="27"/>
      <c r="B102" s="28"/>
      <c r="C102" s="29"/>
      <c r="E102" s="19"/>
      <c r="F102" s="19"/>
      <c r="G102" s="19"/>
      <c r="H102" s="1"/>
      <c r="I102" s="1"/>
      <c r="J102" s="1"/>
      <c r="K102" s="1"/>
      <c r="L102" s="1"/>
      <c r="M102" s="1"/>
      <c r="N102" s="1"/>
      <c r="O102" s="1"/>
      <c r="P102" s="1"/>
      <c r="Q102" s="1"/>
      <c r="R102" s="1"/>
      <c r="S102" s="1"/>
      <c r="T102" s="1"/>
    </row>
    <row r="103" spans="1:20" s="18" customFormat="1" x14ac:dyDescent="0.2">
      <c r="A103" s="27"/>
      <c r="B103" s="28"/>
      <c r="C103" s="29"/>
      <c r="E103" s="19"/>
      <c r="F103" s="19"/>
      <c r="G103" s="19"/>
      <c r="H103" s="1"/>
      <c r="I103" s="1"/>
      <c r="J103" s="1"/>
      <c r="K103" s="1"/>
      <c r="L103" s="1"/>
      <c r="M103" s="1"/>
      <c r="N103" s="1"/>
      <c r="O103" s="1"/>
      <c r="P103" s="1"/>
      <c r="Q103" s="1"/>
      <c r="R103" s="1"/>
      <c r="S103" s="1"/>
      <c r="T103" s="1"/>
    </row>
    <row r="104" spans="1:20" s="18" customFormat="1" x14ac:dyDescent="0.2">
      <c r="A104" s="27"/>
      <c r="B104" s="28"/>
      <c r="C104" s="29"/>
      <c r="E104" s="19"/>
      <c r="F104" s="19"/>
      <c r="G104" s="19"/>
      <c r="H104" s="1"/>
      <c r="I104" s="1"/>
      <c r="J104" s="1"/>
      <c r="K104" s="1"/>
      <c r="L104" s="1"/>
      <c r="M104" s="1"/>
      <c r="N104" s="1"/>
      <c r="O104" s="1"/>
      <c r="P104" s="1"/>
      <c r="Q104" s="1"/>
      <c r="R104" s="1"/>
      <c r="S104" s="1"/>
      <c r="T104" s="1"/>
    </row>
    <row r="105" spans="1:20" s="18" customFormat="1" x14ac:dyDescent="0.2">
      <c r="A105" s="27"/>
      <c r="B105" s="28"/>
      <c r="C105" s="29"/>
      <c r="E105" s="19"/>
      <c r="F105" s="19"/>
      <c r="G105" s="19"/>
      <c r="H105" s="1"/>
      <c r="I105" s="1"/>
      <c r="J105" s="1"/>
      <c r="K105" s="1"/>
      <c r="L105" s="1"/>
      <c r="M105" s="1"/>
      <c r="N105" s="1"/>
      <c r="O105" s="1"/>
      <c r="P105" s="1"/>
      <c r="Q105" s="1"/>
      <c r="R105" s="1"/>
      <c r="S105" s="1"/>
      <c r="T105" s="1"/>
    </row>
    <row r="106" spans="1:20" s="18" customFormat="1" x14ac:dyDescent="0.2">
      <c r="A106" s="27"/>
      <c r="B106" s="28"/>
      <c r="C106" s="29"/>
      <c r="E106" s="19"/>
      <c r="F106" s="19"/>
      <c r="G106" s="19"/>
      <c r="H106" s="1"/>
      <c r="I106" s="1"/>
      <c r="J106" s="1"/>
      <c r="K106" s="1"/>
      <c r="L106" s="1"/>
      <c r="M106" s="1"/>
      <c r="N106" s="1"/>
      <c r="O106" s="1"/>
      <c r="P106" s="1"/>
      <c r="Q106" s="1"/>
      <c r="R106" s="1"/>
      <c r="S106" s="1"/>
      <c r="T106" s="1"/>
    </row>
    <row r="107" spans="1:20" s="18" customFormat="1" x14ac:dyDescent="0.2">
      <c r="A107" s="27"/>
      <c r="B107" s="28"/>
      <c r="C107" s="29"/>
      <c r="E107" s="19"/>
      <c r="F107" s="19"/>
      <c r="G107" s="19"/>
      <c r="H107" s="1"/>
      <c r="I107" s="1"/>
      <c r="J107" s="1"/>
      <c r="K107" s="1"/>
      <c r="L107" s="1"/>
      <c r="M107" s="1"/>
      <c r="N107" s="1"/>
      <c r="O107" s="1"/>
      <c r="P107" s="1"/>
      <c r="Q107" s="1"/>
      <c r="R107" s="1"/>
      <c r="S107" s="1"/>
      <c r="T107" s="1"/>
    </row>
    <row r="108" spans="1:20" s="18" customFormat="1" x14ac:dyDescent="0.2">
      <c r="A108" s="27"/>
      <c r="B108" s="28"/>
      <c r="C108" s="29"/>
      <c r="E108" s="19"/>
      <c r="F108" s="19"/>
      <c r="G108" s="19"/>
      <c r="H108" s="1"/>
      <c r="I108" s="1"/>
      <c r="J108" s="1"/>
      <c r="K108" s="1"/>
      <c r="L108" s="1"/>
      <c r="M108" s="1"/>
      <c r="N108" s="1"/>
      <c r="O108" s="1"/>
      <c r="P108" s="1"/>
      <c r="Q108" s="1"/>
      <c r="R108" s="1"/>
      <c r="S108" s="1"/>
      <c r="T108" s="1"/>
    </row>
    <row r="109" spans="1:20" s="18" customFormat="1" x14ac:dyDescent="0.2">
      <c r="A109" s="27"/>
      <c r="B109" s="28"/>
      <c r="C109" s="29"/>
      <c r="E109" s="19"/>
      <c r="F109" s="19"/>
      <c r="G109" s="19"/>
      <c r="H109" s="1"/>
      <c r="I109" s="1"/>
      <c r="J109" s="1"/>
      <c r="K109" s="1"/>
      <c r="L109" s="1"/>
      <c r="M109" s="1"/>
      <c r="N109" s="1"/>
      <c r="O109" s="1"/>
      <c r="P109" s="1"/>
      <c r="Q109" s="1"/>
      <c r="R109" s="1"/>
      <c r="S109" s="1"/>
      <c r="T109" s="1"/>
    </row>
    <row r="110" spans="1:20" s="18" customFormat="1" x14ac:dyDescent="0.2">
      <c r="A110" s="27"/>
      <c r="B110" s="28"/>
      <c r="C110" s="29"/>
      <c r="E110" s="19"/>
      <c r="F110" s="19"/>
      <c r="G110" s="19"/>
      <c r="H110" s="1"/>
      <c r="I110" s="1"/>
      <c r="J110" s="1"/>
      <c r="K110" s="1"/>
      <c r="L110" s="1"/>
      <c r="M110" s="1"/>
      <c r="N110" s="1"/>
      <c r="O110" s="1"/>
      <c r="P110" s="1"/>
      <c r="Q110" s="1"/>
      <c r="R110" s="1"/>
      <c r="S110" s="1"/>
      <c r="T110" s="1"/>
    </row>
    <row r="111" spans="1:20" s="18" customFormat="1" x14ac:dyDescent="0.2">
      <c r="A111" s="27"/>
      <c r="B111" s="28"/>
      <c r="C111" s="29"/>
      <c r="E111" s="19"/>
      <c r="F111" s="19"/>
      <c r="G111" s="19"/>
      <c r="H111" s="1"/>
      <c r="I111" s="1"/>
      <c r="J111" s="1"/>
      <c r="K111" s="1"/>
      <c r="L111" s="1"/>
      <c r="M111" s="1"/>
      <c r="N111" s="1"/>
      <c r="O111" s="1"/>
      <c r="P111" s="1"/>
      <c r="Q111" s="1"/>
      <c r="R111" s="1"/>
      <c r="S111" s="1"/>
      <c r="T111" s="1"/>
    </row>
    <row r="112" spans="1:20" s="18" customFormat="1" x14ac:dyDescent="0.2">
      <c r="A112" s="27"/>
      <c r="B112" s="28"/>
      <c r="C112" s="29"/>
      <c r="E112" s="19"/>
      <c r="F112" s="19"/>
      <c r="G112" s="19"/>
      <c r="H112" s="1"/>
      <c r="I112" s="1"/>
      <c r="J112" s="1"/>
      <c r="K112" s="1"/>
      <c r="L112" s="1"/>
      <c r="M112" s="1"/>
      <c r="N112" s="1"/>
      <c r="O112" s="1"/>
      <c r="P112" s="1"/>
      <c r="Q112" s="1"/>
      <c r="R112" s="1"/>
      <c r="S112" s="1"/>
      <c r="T112" s="1"/>
    </row>
    <row r="113" spans="1:20" s="18" customFormat="1" x14ac:dyDescent="0.2">
      <c r="A113" s="27"/>
      <c r="B113" s="28"/>
      <c r="C113" s="29"/>
      <c r="E113" s="19"/>
      <c r="F113" s="19"/>
      <c r="G113" s="19"/>
      <c r="H113" s="1"/>
      <c r="I113" s="1"/>
      <c r="J113" s="1"/>
      <c r="K113" s="1"/>
      <c r="L113" s="1"/>
      <c r="M113" s="1"/>
      <c r="N113" s="1"/>
      <c r="O113" s="1"/>
      <c r="P113" s="1"/>
      <c r="Q113" s="1"/>
      <c r="R113" s="1"/>
      <c r="S113" s="1"/>
      <c r="T113" s="1"/>
    </row>
    <row r="114" spans="1:20" s="18" customFormat="1" x14ac:dyDescent="0.2">
      <c r="A114" s="27"/>
      <c r="B114" s="28"/>
      <c r="C114" s="29"/>
      <c r="E114" s="19"/>
      <c r="F114" s="19"/>
      <c r="G114" s="19"/>
      <c r="H114" s="1"/>
      <c r="I114" s="1"/>
      <c r="J114" s="1"/>
      <c r="K114" s="1"/>
      <c r="L114" s="1"/>
      <c r="M114" s="1"/>
      <c r="N114" s="1"/>
      <c r="O114" s="1"/>
      <c r="P114" s="1"/>
      <c r="Q114" s="1"/>
      <c r="R114" s="1"/>
      <c r="S114" s="1"/>
      <c r="T114" s="1"/>
    </row>
    <row r="115" spans="1:20" s="18" customFormat="1" x14ac:dyDescent="0.2">
      <c r="A115" s="27"/>
      <c r="B115" s="28"/>
      <c r="C115" s="29"/>
      <c r="E115" s="19"/>
      <c r="F115" s="19"/>
      <c r="G115" s="19"/>
      <c r="H115" s="1"/>
      <c r="I115" s="1"/>
      <c r="J115" s="1"/>
      <c r="K115" s="1"/>
      <c r="L115" s="1"/>
      <c r="M115" s="1"/>
      <c r="N115" s="1"/>
      <c r="O115" s="1"/>
      <c r="P115" s="1"/>
      <c r="Q115" s="1"/>
      <c r="R115" s="1"/>
      <c r="S115" s="1"/>
      <c r="T115" s="1"/>
    </row>
    <row r="116" spans="1:20" s="18" customFormat="1" x14ac:dyDescent="0.2">
      <c r="A116" s="27"/>
      <c r="B116" s="28"/>
      <c r="C116" s="29"/>
      <c r="E116" s="19"/>
      <c r="F116" s="19"/>
      <c r="G116" s="19"/>
      <c r="H116" s="1"/>
      <c r="I116" s="1"/>
      <c r="J116" s="1"/>
      <c r="K116" s="1"/>
      <c r="L116" s="1"/>
      <c r="M116" s="1"/>
      <c r="N116" s="1"/>
      <c r="O116" s="1"/>
      <c r="P116" s="1"/>
      <c r="Q116" s="1"/>
      <c r="R116" s="1"/>
      <c r="S116" s="1"/>
      <c r="T116" s="1"/>
    </row>
    <row r="117" spans="1:20" s="18" customFormat="1" x14ac:dyDescent="0.2">
      <c r="A117" s="27"/>
      <c r="B117" s="28"/>
      <c r="C117" s="29"/>
      <c r="E117" s="19"/>
      <c r="F117" s="19"/>
      <c r="G117" s="19"/>
      <c r="H117" s="1"/>
      <c r="I117" s="1"/>
      <c r="J117" s="1"/>
      <c r="K117" s="1"/>
      <c r="L117" s="1"/>
      <c r="M117" s="1"/>
      <c r="N117" s="1"/>
      <c r="O117" s="1"/>
      <c r="P117" s="1"/>
      <c r="Q117" s="1"/>
      <c r="R117" s="1"/>
      <c r="S117" s="1"/>
      <c r="T117" s="1"/>
    </row>
    <row r="118" spans="1:20" s="18" customFormat="1" x14ac:dyDescent="0.2">
      <c r="A118" s="27"/>
      <c r="B118" s="28"/>
      <c r="C118" s="29"/>
      <c r="E118" s="19"/>
      <c r="F118" s="19"/>
      <c r="G118" s="19"/>
      <c r="H118" s="1"/>
      <c r="I118" s="1"/>
      <c r="J118" s="1"/>
      <c r="K118" s="1"/>
      <c r="L118" s="1"/>
      <c r="M118" s="1"/>
      <c r="N118" s="1"/>
      <c r="O118" s="1"/>
      <c r="P118" s="1"/>
      <c r="Q118" s="1"/>
      <c r="R118" s="1"/>
      <c r="S118" s="1"/>
      <c r="T118" s="1"/>
    </row>
    <row r="119" spans="1:20" s="18" customFormat="1" x14ac:dyDescent="0.2">
      <c r="A119" s="27"/>
      <c r="B119" s="28"/>
      <c r="C119" s="29"/>
      <c r="E119" s="19"/>
      <c r="F119" s="19"/>
      <c r="G119" s="19"/>
      <c r="H119" s="1"/>
      <c r="I119" s="1"/>
      <c r="J119" s="1"/>
      <c r="K119" s="1"/>
      <c r="L119" s="1"/>
      <c r="M119" s="1"/>
      <c r="N119" s="1"/>
      <c r="O119" s="1"/>
      <c r="P119" s="1"/>
      <c r="Q119" s="1"/>
      <c r="R119" s="1"/>
      <c r="S119" s="1"/>
      <c r="T119" s="1"/>
    </row>
    <row r="120" spans="1:20" s="18" customFormat="1" x14ac:dyDescent="0.2">
      <c r="A120" s="27"/>
      <c r="B120" s="28"/>
      <c r="C120" s="29"/>
      <c r="E120" s="19"/>
      <c r="F120" s="19"/>
      <c r="G120" s="19"/>
      <c r="H120" s="1"/>
      <c r="I120" s="1"/>
      <c r="J120" s="1"/>
      <c r="K120" s="1"/>
      <c r="L120" s="1"/>
      <c r="M120" s="1"/>
      <c r="N120" s="1"/>
      <c r="O120" s="1"/>
      <c r="P120" s="1"/>
      <c r="Q120" s="1"/>
      <c r="R120" s="1"/>
      <c r="S120" s="1"/>
      <c r="T120" s="1"/>
    </row>
    <row r="121" spans="1:20" s="18" customFormat="1" x14ac:dyDescent="0.2">
      <c r="A121" s="27"/>
      <c r="B121" s="28"/>
      <c r="C121" s="29"/>
      <c r="E121" s="19"/>
      <c r="F121" s="19"/>
      <c r="G121" s="19"/>
      <c r="H121" s="1"/>
      <c r="I121" s="1"/>
      <c r="J121" s="1"/>
      <c r="K121" s="1"/>
      <c r="L121" s="1"/>
      <c r="M121" s="1"/>
      <c r="N121" s="1"/>
      <c r="O121" s="1"/>
      <c r="P121" s="1"/>
      <c r="Q121" s="1"/>
      <c r="R121" s="1"/>
      <c r="S121" s="1"/>
      <c r="T121" s="1"/>
    </row>
    <row r="122" spans="1:20" s="18" customFormat="1" x14ac:dyDescent="0.2">
      <c r="A122" s="27"/>
      <c r="B122" s="28"/>
      <c r="C122" s="29"/>
      <c r="E122" s="19"/>
      <c r="F122" s="19"/>
      <c r="G122" s="19"/>
      <c r="H122" s="1"/>
      <c r="I122" s="1"/>
      <c r="J122" s="1"/>
      <c r="K122" s="1"/>
      <c r="L122" s="1"/>
      <c r="M122" s="1"/>
      <c r="N122" s="1"/>
      <c r="O122" s="1"/>
      <c r="P122" s="1"/>
      <c r="Q122" s="1"/>
      <c r="R122" s="1"/>
      <c r="S122" s="1"/>
      <c r="T122" s="1"/>
    </row>
    <row r="123" spans="1:20" s="18" customFormat="1" x14ac:dyDescent="0.2">
      <c r="A123" s="27"/>
      <c r="B123" s="28"/>
      <c r="C123" s="29"/>
      <c r="E123" s="19"/>
      <c r="F123" s="19"/>
      <c r="G123" s="19"/>
      <c r="H123" s="1"/>
      <c r="I123" s="1"/>
      <c r="J123" s="1"/>
      <c r="K123" s="1"/>
      <c r="L123" s="1"/>
      <c r="M123" s="1"/>
      <c r="N123" s="1"/>
      <c r="O123" s="1"/>
      <c r="P123" s="1"/>
      <c r="Q123" s="1"/>
      <c r="R123" s="1"/>
      <c r="S123" s="1"/>
      <c r="T123" s="1"/>
    </row>
    <row r="124" spans="1:20" s="18" customFormat="1" x14ac:dyDescent="0.2">
      <c r="A124" s="27"/>
      <c r="B124" s="28"/>
      <c r="C124" s="29"/>
      <c r="E124" s="19"/>
      <c r="F124" s="19"/>
      <c r="G124" s="19"/>
      <c r="H124" s="1"/>
      <c r="I124" s="1"/>
      <c r="J124" s="1"/>
      <c r="K124" s="1"/>
      <c r="L124" s="1"/>
      <c r="M124" s="1"/>
      <c r="N124" s="1"/>
      <c r="O124" s="1"/>
      <c r="P124" s="1"/>
      <c r="Q124" s="1"/>
      <c r="R124" s="1"/>
      <c r="S124" s="1"/>
      <c r="T124" s="1"/>
    </row>
    <row r="125" spans="1:20" s="18" customFormat="1" x14ac:dyDescent="0.2">
      <c r="A125" s="27"/>
      <c r="B125" s="28"/>
      <c r="C125" s="29"/>
      <c r="E125" s="19"/>
      <c r="F125" s="19"/>
      <c r="G125" s="19"/>
      <c r="H125" s="1"/>
      <c r="I125" s="1"/>
      <c r="J125" s="1"/>
      <c r="K125" s="1"/>
      <c r="L125" s="1"/>
      <c r="M125" s="1"/>
      <c r="N125" s="1"/>
      <c r="O125" s="1"/>
      <c r="P125" s="1"/>
      <c r="Q125" s="1"/>
      <c r="R125" s="1"/>
      <c r="S125" s="1"/>
      <c r="T125" s="1"/>
    </row>
    <row r="126" spans="1:20" s="18" customFormat="1" x14ac:dyDescent="0.2">
      <c r="A126" s="27"/>
      <c r="B126" s="28"/>
      <c r="C126" s="29"/>
      <c r="E126" s="19"/>
      <c r="F126" s="19"/>
      <c r="G126" s="19"/>
      <c r="H126" s="1"/>
      <c r="I126" s="1"/>
      <c r="J126" s="1"/>
      <c r="K126" s="1"/>
      <c r="L126" s="1"/>
      <c r="M126" s="1"/>
      <c r="N126" s="1"/>
      <c r="O126" s="1"/>
      <c r="P126" s="1"/>
      <c r="Q126" s="1"/>
      <c r="R126" s="1"/>
      <c r="S126" s="1"/>
      <c r="T126" s="1"/>
    </row>
    <row r="127" spans="1:20" s="18" customFormat="1" x14ac:dyDescent="0.2">
      <c r="A127" s="27"/>
      <c r="B127" s="28"/>
      <c r="C127" s="29"/>
      <c r="E127" s="19"/>
      <c r="F127" s="19"/>
      <c r="G127" s="19"/>
      <c r="H127" s="1"/>
      <c r="I127" s="1"/>
      <c r="J127" s="1"/>
      <c r="K127" s="1"/>
      <c r="L127" s="1"/>
      <c r="M127" s="1"/>
      <c r="N127" s="1"/>
      <c r="O127" s="1"/>
      <c r="P127" s="1"/>
      <c r="Q127" s="1"/>
      <c r="R127" s="1"/>
      <c r="S127" s="1"/>
      <c r="T127" s="1"/>
    </row>
    <row r="128" spans="1:20" s="18" customFormat="1" x14ac:dyDescent="0.2">
      <c r="A128" s="27"/>
      <c r="B128" s="28"/>
      <c r="C128" s="29"/>
      <c r="E128" s="19"/>
      <c r="F128" s="19"/>
      <c r="G128" s="19"/>
      <c r="H128" s="1"/>
      <c r="I128" s="1"/>
      <c r="J128" s="1"/>
      <c r="K128" s="1"/>
      <c r="L128" s="1"/>
      <c r="M128" s="1"/>
      <c r="N128" s="1"/>
      <c r="O128" s="1"/>
      <c r="P128" s="1"/>
      <c r="Q128" s="1"/>
      <c r="R128" s="1"/>
      <c r="S128" s="1"/>
      <c r="T128" s="1"/>
    </row>
    <row r="129" spans="1:20" s="18" customFormat="1" x14ac:dyDescent="0.2">
      <c r="A129" s="27"/>
      <c r="B129" s="28"/>
      <c r="C129" s="29"/>
      <c r="E129" s="19"/>
      <c r="F129" s="19"/>
      <c r="G129" s="19"/>
      <c r="H129" s="1"/>
      <c r="I129" s="1"/>
      <c r="J129" s="1"/>
      <c r="K129" s="1"/>
      <c r="L129" s="1"/>
      <c r="M129" s="1"/>
      <c r="N129" s="1"/>
      <c r="O129" s="1"/>
      <c r="P129" s="1"/>
      <c r="Q129" s="1"/>
      <c r="R129" s="1"/>
      <c r="S129" s="1"/>
      <c r="T129" s="1"/>
    </row>
    <row r="130" spans="1:20" s="18" customFormat="1" x14ac:dyDescent="0.2">
      <c r="A130" s="27"/>
      <c r="B130" s="28"/>
      <c r="C130" s="29"/>
      <c r="E130" s="19"/>
      <c r="F130" s="19"/>
      <c r="G130" s="19"/>
      <c r="H130" s="1"/>
      <c r="I130" s="1"/>
      <c r="J130" s="1"/>
      <c r="K130" s="1"/>
      <c r="L130" s="1"/>
      <c r="M130" s="1"/>
      <c r="N130" s="1"/>
      <c r="O130" s="1"/>
      <c r="P130" s="1"/>
      <c r="Q130" s="1"/>
      <c r="R130" s="1"/>
      <c r="S130" s="1"/>
      <c r="T130" s="1"/>
    </row>
    <row r="131" spans="1:20" s="18" customFormat="1" x14ac:dyDescent="0.2">
      <c r="A131" s="27"/>
      <c r="B131" s="28"/>
      <c r="C131" s="29"/>
      <c r="E131" s="19"/>
      <c r="F131" s="19"/>
      <c r="G131" s="19"/>
      <c r="H131" s="1"/>
      <c r="I131" s="1"/>
      <c r="J131" s="1"/>
      <c r="K131" s="1"/>
      <c r="L131" s="1"/>
      <c r="M131" s="1"/>
      <c r="N131" s="1"/>
      <c r="O131" s="1"/>
      <c r="P131" s="1"/>
      <c r="Q131" s="1"/>
      <c r="R131" s="1"/>
      <c r="S131" s="1"/>
      <c r="T131" s="1"/>
    </row>
    <row r="132" spans="1:20" s="18" customFormat="1" x14ac:dyDescent="0.2">
      <c r="A132" s="27"/>
      <c r="B132" s="28"/>
      <c r="C132" s="29"/>
      <c r="E132" s="19"/>
      <c r="F132" s="19"/>
      <c r="G132" s="19"/>
      <c r="H132" s="1"/>
      <c r="I132" s="1"/>
      <c r="J132" s="1"/>
      <c r="K132" s="1"/>
      <c r="L132" s="1"/>
      <c r="M132" s="1"/>
      <c r="N132" s="1"/>
      <c r="O132" s="1"/>
      <c r="P132" s="1"/>
      <c r="Q132" s="1"/>
      <c r="R132" s="1"/>
      <c r="S132" s="1"/>
      <c r="T132" s="1"/>
    </row>
    <row r="133" spans="1:20" s="18" customFormat="1" x14ac:dyDescent="0.2">
      <c r="A133" s="27"/>
      <c r="B133" s="28"/>
      <c r="C133" s="29"/>
      <c r="E133" s="19"/>
      <c r="F133" s="19"/>
      <c r="G133" s="19"/>
      <c r="H133" s="1"/>
      <c r="I133" s="1"/>
      <c r="J133" s="1"/>
      <c r="K133" s="1"/>
      <c r="L133" s="1"/>
      <c r="M133" s="1"/>
      <c r="N133" s="1"/>
      <c r="O133" s="1"/>
      <c r="P133" s="1"/>
      <c r="Q133" s="1"/>
      <c r="R133" s="1"/>
      <c r="S133" s="1"/>
      <c r="T133" s="1"/>
    </row>
    <row r="134" spans="1:20" s="18" customFormat="1" x14ac:dyDescent="0.2">
      <c r="A134" s="27"/>
      <c r="B134" s="28"/>
      <c r="C134" s="29"/>
      <c r="E134" s="19"/>
      <c r="F134" s="19"/>
      <c r="G134" s="19"/>
      <c r="H134" s="1"/>
      <c r="I134" s="1"/>
      <c r="J134" s="1"/>
      <c r="K134" s="1"/>
      <c r="L134" s="1"/>
      <c r="M134" s="1"/>
      <c r="N134" s="1"/>
      <c r="O134" s="1"/>
      <c r="P134" s="1"/>
      <c r="Q134" s="1"/>
      <c r="R134" s="1"/>
      <c r="S134" s="1"/>
      <c r="T134" s="1"/>
    </row>
    <row r="135" spans="1:20" s="18" customFormat="1" x14ac:dyDescent="0.2">
      <c r="A135" s="27"/>
      <c r="B135" s="28"/>
      <c r="C135" s="29"/>
      <c r="E135" s="19"/>
      <c r="F135" s="19"/>
      <c r="G135" s="19"/>
      <c r="H135" s="1"/>
      <c r="I135" s="1"/>
      <c r="J135" s="1"/>
      <c r="K135" s="1"/>
      <c r="L135" s="1"/>
      <c r="M135" s="1"/>
      <c r="N135" s="1"/>
      <c r="O135" s="1"/>
      <c r="P135" s="1"/>
      <c r="Q135" s="1"/>
      <c r="R135" s="1"/>
      <c r="S135" s="1"/>
      <c r="T135" s="1"/>
    </row>
    <row r="136" spans="1:20" s="18" customFormat="1" x14ac:dyDescent="0.2">
      <c r="A136" s="27"/>
      <c r="B136" s="28"/>
      <c r="C136" s="29"/>
      <c r="E136" s="19"/>
      <c r="F136" s="19"/>
      <c r="G136" s="19"/>
      <c r="H136" s="1"/>
      <c r="I136" s="1"/>
      <c r="J136" s="1"/>
      <c r="K136" s="1"/>
      <c r="L136" s="1"/>
      <c r="M136" s="1"/>
      <c r="N136" s="1"/>
      <c r="O136" s="1"/>
      <c r="P136" s="1"/>
      <c r="Q136" s="1"/>
      <c r="R136" s="1"/>
      <c r="S136" s="1"/>
      <c r="T136" s="1"/>
    </row>
    <row r="137" spans="1:20" s="18" customFormat="1" x14ac:dyDescent="0.2">
      <c r="A137" s="27"/>
      <c r="B137" s="28"/>
      <c r="C137" s="29"/>
      <c r="E137" s="19"/>
      <c r="F137" s="19"/>
      <c r="G137" s="19"/>
      <c r="H137" s="1"/>
      <c r="I137" s="1"/>
      <c r="J137" s="1"/>
      <c r="K137" s="1"/>
      <c r="L137" s="1"/>
      <c r="M137" s="1"/>
      <c r="N137" s="1"/>
      <c r="O137" s="1"/>
      <c r="P137" s="1"/>
      <c r="Q137" s="1"/>
      <c r="R137" s="1"/>
      <c r="S137" s="1"/>
      <c r="T137" s="1"/>
    </row>
    <row r="138" spans="1:20" s="18" customFormat="1" x14ac:dyDescent="0.2">
      <c r="A138" s="27"/>
      <c r="B138" s="28"/>
      <c r="C138" s="29"/>
      <c r="E138" s="19"/>
      <c r="F138" s="19"/>
      <c r="G138" s="19"/>
      <c r="H138" s="1"/>
      <c r="I138" s="1"/>
      <c r="J138" s="1"/>
      <c r="K138" s="1"/>
      <c r="L138" s="1"/>
      <c r="M138" s="1"/>
      <c r="N138" s="1"/>
      <c r="O138" s="1"/>
      <c r="P138" s="1"/>
      <c r="Q138" s="1"/>
      <c r="R138" s="1"/>
      <c r="S138" s="1"/>
      <c r="T138" s="1"/>
    </row>
    <row r="139" spans="1:20" s="18" customFormat="1" x14ac:dyDescent="0.2">
      <c r="A139" s="27"/>
      <c r="B139" s="28"/>
      <c r="C139" s="29"/>
      <c r="E139" s="19"/>
      <c r="F139" s="19"/>
      <c r="G139" s="19"/>
      <c r="H139" s="1"/>
      <c r="I139" s="1"/>
      <c r="J139" s="1"/>
      <c r="K139" s="1"/>
      <c r="L139" s="1"/>
      <c r="M139" s="1"/>
      <c r="N139" s="1"/>
      <c r="O139" s="1"/>
      <c r="P139" s="1"/>
      <c r="Q139" s="1"/>
      <c r="R139" s="1"/>
      <c r="S139" s="1"/>
      <c r="T139" s="1"/>
    </row>
    <row r="140" spans="1:20" s="18" customFormat="1" x14ac:dyDescent="0.2">
      <c r="A140" s="27"/>
      <c r="B140" s="28"/>
      <c r="C140" s="29"/>
      <c r="E140" s="19"/>
      <c r="F140" s="19"/>
      <c r="G140" s="19"/>
      <c r="H140" s="1"/>
      <c r="I140" s="1"/>
      <c r="J140" s="1"/>
      <c r="K140" s="1"/>
      <c r="L140" s="1"/>
      <c r="M140" s="1"/>
      <c r="N140" s="1"/>
      <c r="O140" s="1"/>
      <c r="P140" s="1"/>
      <c r="Q140" s="1"/>
      <c r="R140" s="1"/>
      <c r="S140" s="1"/>
      <c r="T140" s="1"/>
    </row>
    <row r="141" spans="1:20" x14ac:dyDescent="0.2">
      <c r="A141" s="27"/>
      <c r="C141" s="29"/>
    </row>
    <row r="142" spans="1:20" x14ac:dyDescent="0.2">
      <c r="A142" s="27"/>
      <c r="C142" s="29"/>
    </row>
    <row r="143" spans="1:20" x14ac:dyDescent="0.2">
      <c r="A143" s="27"/>
      <c r="C143" s="29"/>
    </row>
    <row r="144" spans="1:20" x14ac:dyDescent="0.2">
      <c r="A144" s="27"/>
      <c r="C144" s="29"/>
    </row>
    <row r="145" spans="1:9" x14ac:dyDescent="0.2">
      <c r="A145" s="27"/>
      <c r="C145" s="29"/>
    </row>
    <row r="146" spans="1:9" x14ac:dyDescent="0.2">
      <c r="A146" s="27"/>
      <c r="C146" s="29"/>
    </row>
    <row r="147" spans="1:9" x14ac:dyDescent="0.2">
      <c r="A147" s="27"/>
      <c r="C147" s="29"/>
    </row>
    <row r="148" spans="1:9" x14ac:dyDescent="0.2">
      <c r="A148" s="27"/>
      <c r="C148" s="29"/>
    </row>
    <row r="149" spans="1:9" x14ac:dyDescent="0.2">
      <c r="A149" s="27"/>
      <c r="C149" s="29"/>
    </row>
    <row r="150" spans="1:9" ht="15" x14ac:dyDescent="0.2">
      <c r="A150" s="27"/>
      <c r="C150" s="29"/>
      <c r="H150" s="30"/>
      <c r="I150" s="30"/>
    </row>
    <row r="151" spans="1:9" ht="15" x14ac:dyDescent="0.2">
      <c r="A151" s="27"/>
      <c r="C151" s="29"/>
      <c r="H151" s="30"/>
      <c r="I151" s="30"/>
    </row>
    <row r="152" spans="1:9" ht="15" x14ac:dyDescent="0.2">
      <c r="A152" s="27"/>
      <c r="C152" s="29"/>
      <c r="H152" s="30"/>
      <c r="I152" s="30"/>
    </row>
    <row r="153" spans="1:9" ht="15" x14ac:dyDescent="0.2">
      <c r="A153" s="27"/>
      <c r="C153" s="29"/>
      <c r="H153" s="30"/>
      <c r="I153" s="30"/>
    </row>
    <row r="154" spans="1:9" ht="15" x14ac:dyDescent="0.2">
      <c r="A154" s="27"/>
      <c r="C154" s="29"/>
      <c r="H154" s="30"/>
      <c r="I154" s="30"/>
    </row>
    <row r="155" spans="1:9" ht="15" x14ac:dyDescent="0.2">
      <c r="A155" s="27"/>
      <c r="C155" s="29"/>
      <c r="H155" s="30"/>
      <c r="I155" s="30"/>
    </row>
    <row r="156" spans="1:9" ht="15" x14ac:dyDescent="0.2">
      <c r="A156" s="27"/>
      <c r="C156" s="29"/>
      <c r="H156" s="30"/>
      <c r="I156" s="30"/>
    </row>
    <row r="157" spans="1:9" ht="15" x14ac:dyDescent="0.2">
      <c r="A157" s="27"/>
      <c r="C157" s="29"/>
      <c r="H157" s="30"/>
      <c r="I157" s="30"/>
    </row>
    <row r="158" spans="1:9" ht="15" x14ac:dyDescent="0.2">
      <c r="A158" s="27"/>
      <c r="C158" s="29"/>
      <c r="H158" s="30"/>
      <c r="I158" s="30"/>
    </row>
    <row r="159" spans="1:9" ht="15" x14ac:dyDescent="0.2">
      <c r="A159" s="27"/>
      <c r="C159" s="29"/>
      <c r="H159" s="30"/>
      <c r="I159" s="30"/>
    </row>
    <row r="160" spans="1:9" ht="15" x14ac:dyDescent="0.2">
      <c r="A160" s="27"/>
      <c r="C160" s="29"/>
      <c r="H160" s="30"/>
      <c r="I160" s="30"/>
    </row>
    <row r="161" spans="1:9" ht="15" x14ac:dyDescent="0.2">
      <c r="A161" s="27"/>
      <c r="C161" s="29"/>
      <c r="H161" s="30"/>
      <c r="I161" s="30"/>
    </row>
    <row r="162" spans="1:9" ht="15" x14ac:dyDescent="0.2">
      <c r="A162" s="27"/>
      <c r="C162" s="29"/>
      <c r="H162" s="30"/>
      <c r="I162" s="30"/>
    </row>
    <row r="163" spans="1:9" ht="15" x14ac:dyDescent="0.2">
      <c r="A163" s="27"/>
      <c r="C163" s="29"/>
      <c r="H163" s="30"/>
      <c r="I163" s="30"/>
    </row>
    <row r="164" spans="1:9" ht="15" x14ac:dyDescent="0.2">
      <c r="A164" s="27"/>
      <c r="C164" s="29"/>
      <c r="H164" s="30"/>
      <c r="I164" s="30"/>
    </row>
    <row r="165" spans="1:9" ht="15" x14ac:dyDescent="0.2">
      <c r="A165" s="27"/>
      <c r="C165" s="29"/>
      <c r="H165" s="30"/>
      <c r="I165" s="30"/>
    </row>
    <row r="166" spans="1:9" ht="15" x14ac:dyDescent="0.2">
      <c r="A166" s="27"/>
      <c r="C166" s="29"/>
      <c r="H166" s="30"/>
      <c r="I166" s="30"/>
    </row>
    <row r="167" spans="1:9" ht="15" x14ac:dyDescent="0.2">
      <c r="A167" s="27"/>
      <c r="C167" s="29"/>
      <c r="H167" s="30"/>
      <c r="I167" s="30"/>
    </row>
    <row r="168" spans="1:9" ht="15" x14ac:dyDescent="0.2">
      <c r="A168" s="27"/>
      <c r="C168" s="29"/>
      <c r="H168" s="30"/>
      <c r="I168" s="30"/>
    </row>
    <row r="169" spans="1:9" ht="15" x14ac:dyDescent="0.2">
      <c r="A169" s="27"/>
      <c r="C169" s="29"/>
      <c r="H169" s="30"/>
      <c r="I169" s="30"/>
    </row>
    <row r="170" spans="1:9" ht="15" x14ac:dyDescent="0.2">
      <c r="A170" s="27"/>
      <c r="C170" s="29"/>
      <c r="H170" s="30"/>
      <c r="I170" s="30"/>
    </row>
    <row r="171" spans="1:9" ht="15" x14ac:dyDescent="0.2">
      <c r="A171" s="27"/>
      <c r="C171" s="29"/>
      <c r="H171" s="30"/>
      <c r="I171" s="30"/>
    </row>
    <row r="172" spans="1:9" ht="15" x14ac:dyDescent="0.2">
      <c r="A172" s="27"/>
      <c r="C172" s="29"/>
      <c r="H172" s="30"/>
      <c r="I172" s="30"/>
    </row>
    <row r="173" spans="1:9" ht="15" x14ac:dyDescent="0.2">
      <c r="A173" s="27"/>
      <c r="C173" s="29"/>
      <c r="H173" s="30"/>
      <c r="I173" s="30"/>
    </row>
    <row r="174" spans="1:9" ht="15" x14ac:dyDescent="0.2">
      <c r="A174" s="27"/>
      <c r="C174" s="29"/>
      <c r="H174" s="30"/>
      <c r="I174" s="30"/>
    </row>
    <row r="175" spans="1:9" ht="15" x14ac:dyDescent="0.2">
      <c r="A175" s="27"/>
      <c r="C175" s="29"/>
      <c r="H175" s="30"/>
      <c r="I175" s="30"/>
    </row>
    <row r="176" spans="1:9" ht="15" x14ac:dyDescent="0.2">
      <c r="A176" s="27"/>
      <c r="C176" s="29"/>
      <c r="H176" s="30"/>
      <c r="I176" s="30"/>
    </row>
    <row r="177" spans="1:9" ht="15" x14ac:dyDescent="0.2">
      <c r="A177" s="27"/>
      <c r="C177" s="29"/>
      <c r="H177" s="30"/>
      <c r="I177" s="30"/>
    </row>
    <row r="178" spans="1:9" ht="15" x14ac:dyDescent="0.2">
      <c r="A178" s="27"/>
      <c r="C178" s="29"/>
      <c r="H178" s="30"/>
      <c r="I178" s="30"/>
    </row>
    <row r="179" spans="1:9" ht="15" x14ac:dyDescent="0.2">
      <c r="A179" s="27"/>
      <c r="C179" s="29"/>
      <c r="H179" s="30"/>
      <c r="I179" s="30"/>
    </row>
    <row r="180" spans="1:9" ht="15" x14ac:dyDescent="0.2">
      <c r="A180" s="27"/>
      <c r="C180" s="29"/>
      <c r="H180" s="30"/>
      <c r="I180" s="30"/>
    </row>
    <row r="181" spans="1:9" ht="15" x14ac:dyDescent="0.2">
      <c r="A181" s="27"/>
      <c r="C181" s="29"/>
      <c r="H181" s="30"/>
      <c r="I181" s="30"/>
    </row>
    <row r="182" spans="1:9" ht="15" x14ac:dyDescent="0.2">
      <c r="A182" s="27"/>
      <c r="C182" s="29"/>
      <c r="H182" s="30"/>
      <c r="I182" s="30"/>
    </row>
    <row r="183" spans="1:9" ht="15" x14ac:dyDescent="0.2">
      <c r="A183" s="27"/>
      <c r="C183" s="29"/>
      <c r="H183" s="30"/>
      <c r="I183" s="30"/>
    </row>
    <row r="184" spans="1:9" ht="15" x14ac:dyDescent="0.2">
      <c r="A184" s="27"/>
      <c r="C184" s="29"/>
      <c r="H184" s="30"/>
      <c r="I184" s="30"/>
    </row>
    <row r="185" spans="1:9" ht="15" x14ac:dyDescent="0.2">
      <c r="A185" s="27"/>
      <c r="C185" s="29"/>
      <c r="H185" s="30"/>
      <c r="I185" s="30"/>
    </row>
    <row r="186" spans="1:9" ht="15" x14ac:dyDescent="0.2">
      <c r="A186" s="27"/>
      <c r="C186" s="29"/>
      <c r="H186" s="30"/>
      <c r="I186" s="30"/>
    </row>
    <row r="187" spans="1:9" ht="15" x14ac:dyDescent="0.2">
      <c r="A187" s="27"/>
      <c r="C187" s="29"/>
      <c r="H187" s="30"/>
      <c r="I187" s="30"/>
    </row>
    <row r="188" spans="1:9" ht="15" x14ac:dyDescent="0.2">
      <c r="A188" s="27"/>
      <c r="C188" s="29"/>
      <c r="H188" s="30"/>
      <c r="I188" s="30"/>
    </row>
    <row r="189" spans="1:9" ht="15" x14ac:dyDescent="0.2">
      <c r="A189" s="27"/>
      <c r="C189" s="29"/>
      <c r="H189" s="30"/>
      <c r="I189" s="30"/>
    </row>
    <row r="190" spans="1:9" ht="15" x14ac:dyDescent="0.2">
      <c r="A190" s="27"/>
      <c r="C190" s="29"/>
      <c r="H190" s="30"/>
      <c r="I190" s="30"/>
    </row>
    <row r="191" spans="1:9" ht="15" x14ac:dyDescent="0.2">
      <c r="A191" s="27"/>
      <c r="C191" s="29"/>
      <c r="H191" s="30"/>
      <c r="I191" s="30"/>
    </row>
    <row r="192" spans="1:9" ht="15" x14ac:dyDescent="0.2">
      <c r="A192" s="27"/>
      <c r="C192" s="29"/>
      <c r="H192" s="30"/>
      <c r="I192" s="30"/>
    </row>
    <row r="193" spans="1:9" ht="15" x14ac:dyDescent="0.2">
      <c r="A193" s="27"/>
      <c r="C193" s="29"/>
      <c r="H193" s="30"/>
      <c r="I193" s="30"/>
    </row>
    <row r="194" spans="1:9" ht="15" x14ac:dyDescent="0.2">
      <c r="A194" s="27"/>
      <c r="C194" s="29"/>
      <c r="H194" s="30"/>
      <c r="I194" s="30"/>
    </row>
    <row r="195" spans="1:9" ht="15" x14ac:dyDescent="0.2">
      <c r="A195" s="27"/>
      <c r="C195" s="29"/>
      <c r="H195" s="30"/>
      <c r="I195" s="30"/>
    </row>
    <row r="196" spans="1:9" ht="15" x14ac:dyDescent="0.2">
      <c r="A196" s="27"/>
      <c r="C196" s="29"/>
      <c r="H196" s="30"/>
      <c r="I196" s="30"/>
    </row>
    <row r="197" spans="1:9" ht="15" x14ac:dyDescent="0.2">
      <c r="A197" s="27"/>
      <c r="C197" s="29"/>
      <c r="H197" s="30"/>
      <c r="I197" s="30"/>
    </row>
    <row r="198" spans="1:9" ht="15" x14ac:dyDescent="0.2">
      <c r="A198" s="27"/>
      <c r="C198" s="29"/>
      <c r="H198" s="30"/>
      <c r="I198" s="30"/>
    </row>
    <row r="199" spans="1:9" ht="15" x14ac:dyDescent="0.2">
      <c r="A199" s="27"/>
      <c r="C199" s="29"/>
      <c r="H199" s="30"/>
      <c r="I199" s="30"/>
    </row>
    <row r="200" spans="1:9" ht="15" x14ac:dyDescent="0.2">
      <c r="A200" s="27"/>
      <c r="C200" s="29"/>
      <c r="H200" s="30"/>
      <c r="I200" s="30"/>
    </row>
    <row r="201" spans="1:9" ht="15" x14ac:dyDescent="0.2">
      <c r="A201" s="27"/>
      <c r="C201" s="29"/>
      <c r="H201" s="30"/>
      <c r="I201" s="30"/>
    </row>
    <row r="202" spans="1:9" ht="15" x14ac:dyDescent="0.2">
      <c r="A202" s="27"/>
      <c r="C202" s="29"/>
      <c r="H202" s="30"/>
      <c r="I202" s="30"/>
    </row>
    <row r="203" spans="1:9" ht="15" x14ac:dyDescent="0.2">
      <c r="A203" s="27"/>
      <c r="C203" s="29"/>
      <c r="H203" s="30"/>
      <c r="I203" s="30"/>
    </row>
    <row r="204" spans="1:9" ht="15" x14ac:dyDescent="0.2">
      <c r="A204" s="27"/>
      <c r="C204" s="29"/>
      <c r="H204" s="30"/>
      <c r="I204" s="30"/>
    </row>
    <row r="205" spans="1:9" ht="15" x14ac:dyDescent="0.2">
      <c r="A205" s="27"/>
      <c r="C205" s="29"/>
      <c r="H205" s="30"/>
      <c r="I205" s="30"/>
    </row>
    <row r="206" spans="1:9" ht="15" x14ac:dyDescent="0.2">
      <c r="A206" s="27"/>
      <c r="C206" s="29"/>
      <c r="H206" s="30"/>
      <c r="I206" s="30"/>
    </row>
    <row r="207" spans="1:9" ht="15" x14ac:dyDescent="0.2">
      <c r="A207" s="27"/>
      <c r="C207" s="29"/>
      <c r="H207" s="30"/>
      <c r="I207" s="30"/>
    </row>
    <row r="208" spans="1:9" ht="15" x14ac:dyDescent="0.2">
      <c r="A208" s="27"/>
      <c r="C208" s="29"/>
      <c r="H208" s="30"/>
      <c r="I208" s="30"/>
    </row>
    <row r="209" spans="1:9" ht="15" x14ac:dyDescent="0.2">
      <c r="A209" s="27"/>
      <c r="C209" s="29"/>
      <c r="H209" s="30"/>
      <c r="I209" s="30"/>
    </row>
    <row r="210" spans="1:9" ht="15" x14ac:dyDescent="0.2">
      <c r="A210" s="27"/>
      <c r="C210" s="29"/>
      <c r="H210" s="30"/>
      <c r="I210" s="30"/>
    </row>
    <row r="211" spans="1:9" ht="15" x14ac:dyDescent="0.2">
      <c r="A211" s="27"/>
      <c r="C211" s="29"/>
      <c r="H211" s="30"/>
      <c r="I211" s="30"/>
    </row>
    <row r="212" spans="1:9" ht="15" x14ac:dyDescent="0.2">
      <c r="A212" s="27"/>
      <c r="C212" s="29"/>
      <c r="H212" s="30"/>
      <c r="I212" s="30"/>
    </row>
    <row r="213" spans="1:9" ht="15" x14ac:dyDescent="0.2">
      <c r="A213" s="27"/>
      <c r="C213" s="29"/>
      <c r="H213" s="30"/>
      <c r="I213" s="30"/>
    </row>
    <row r="214" spans="1:9" ht="15" x14ac:dyDescent="0.2">
      <c r="A214" s="27"/>
      <c r="C214" s="29"/>
      <c r="H214" s="30"/>
      <c r="I214" s="30"/>
    </row>
    <row r="215" spans="1:9" ht="15" x14ac:dyDescent="0.2">
      <c r="A215" s="27"/>
      <c r="C215" s="29"/>
      <c r="H215" s="30"/>
      <c r="I215" s="30"/>
    </row>
    <row r="216" spans="1:9" ht="15" x14ac:dyDescent="0.2">
      <c r="A216" s="27"/>
      <c r="C216" s="29"/>
      <c r="H216" s="30"/>
      <c r="I216" s="30"/>
    </row>
    <row r="217" spans="1:9" ht="15" x14ac:dyDescent="0.2">
      <c r="A217" s="27"/>
      <c r="C217" s="29"/>
      <c r="H217" s="30"/>
      <c r="I217" s="30"/>
    </row>
    <row r="218" spans="1:9" ht="15" x14ac:dyDescent="0.2">
      <c r="A218" s="27"/>
      <c r="C218" s="29"/>
      <c r="H218" s="30"/>
      <c r="I218" s="30"/>
    </row>
    <row r="219" spans="1:9" ht="15" x14ac:dyDescent="0.2">
      <c r="A219" s="27"/>
      <c r="C219" s="29"/>
      <c r="H219" s="30"/>
      <c r="I219" s="30"/>
    </row>
    <row r="220" spans="1:9" ht="15" x14ac:dyDescent="0.2">
      <c r="A220" s="27"/>
      <c r="C220" s="29"/>
      <c r="H220" s="30"/>
      <c r="I220" s="30"/>
    </row>
    <row r="221" spans="1:9" ht="15" x14ac:dyDescent="0.2">
      <c r="A221" s="27"/>
      <c r="C221" s="29"/>
      <c r="H221" s="30"/>
      <c r="I221" s="30"/>
    </row>
    <row r="222" spans="1:9" ht="15" x14ac:dyDescent="0.2">
      <c r="A222" s="27"/>
      <c r="C222" s="29"/>
      <c r="H222" s="30"/>
      <c r="I222" s="30"/>
    </row>
    <row r="223" spans="1:9" ht="15" x14ac:dyDescent="0.2">
      <c r="A223" s="27"/>
      <c r="C223" s="29"/>
      <c r="H223" s="30"/>
      <c r="I223" s="30"/>
    </row>
    <row r="224" spans="1:9" ht="15" x14ac:dyDescent="0.2">
      <c r="A224" s="27"/>
      <c r="C224" s="29"/>
      <c r="H224" s="30"/>
      <c r="I224" s="30"/>
    </row>
    <row r="225" spans="1:9" ht="15" x14ac:dyDescent="0.2">
      <c r="A225" s="27"/>
      <c r="C225" s="29"/>
      <c r="H225" s="30"/>
      <c r="I225" s="30"/>
    </row>
    <row r="226" spans="1:9" ht="15" x14ac:dyDescent="0.2">
      <c r="A226" s="27"/>
      <c r="C226" s="29"/>
      <c r="H226" s="30"/>
      <c r="I226" s="30"/>
    </row>
    <row r="227" spans="1:9" ht="15" x14ac:dyDescent="0.2">
      <c r="A227" s="27"/>
      <c r="C227" s="29"/>
      <c r="H227" s="30"/>
      <c r="I227" s="30"/>
    </row>
    <row r="228" spans="1:9" ht="15" x14ac:dyDescent="0.2">
      <c r="A228" s="27"/>
      <c r="C228" s="29"/>
      <c r="H228" s="30"/>
      <c r="I228" s="30"/>
    </row>
    <row r="229" spans="1:9" ht="15" x14ac:dyDescent="0.2">
      <c r="A229" s="27"/>
      <c r="C229" s="29"/>
      <c r="H229" s="30"/>
      <c r="I229" s="30"/>
    </row>
    <row r="230" spans="1:9" ht="15" x14ac:dyDescent="0.2">
      <c r="A230" s="27"/>
      <c r="C230" s="29"/>
      <c r="H230" s="30"/>
      <c r="I230" s="30"/>
    </row>
    <row r="231" spans="1:9" ht="15" x14ac:dyDescent="0.2">
      <c r="A231" s="27"/>
      <c r="C231" s="29"/>
      <c r="H231" s="30"/>
      <c r="I231" s="30"/>
    </row>
    <row r="232" spans="1:9" ht="15" x14ac:dyDescent="0.2">
      <c r="A232" s="27"/>
      <c r="C232" s="29"/>
      <c r="H232" s="30"/>
      <c r="I232" s="30"/>
    </row>
    <row r="233" spans="1:9" ht="15" x14ac:dyDescent="0.2">
      <c r="A233" s="27"/>
      <c r="C233" s="29"/>
      <c r="H233" s="30"/>
      <c r="I233" s="30"/>
    </row>
    <row r="234" spans="1:9" ht="15" x14ac:dyDescent="0.2">
      <c r="A234" s="27"/>
      <c r="C234" s="29"/>
      <c r="H234" s="30"/>
      <c r="I234" s="30"/>
    </row>
    <row r="235" spans="1:9" ht="15" x14ac:dyDescent="0.2">
      <c r="A235" s="27"/>
      <c r="C235" s="29"/>
      <c r="H235" s="30"/>
      <c r="I235" s="30"/>
    </row>
    <row r="236" spans="1:9" ht="15" x14ac:dyDescent="0.2">
      <c r="A236" s="27"/>
      <c r="C236" s="29"/>
      <c r="H236" s="30"/>
      <c r="I236" s="30"/>
    </row>
    <row r="237" spans="1:9" ht="15" x14ac:dyDescent="0.2">
      <c r="A237" s="27"/>
      <c r="C237" s="29"/>
      <c r="H237" s="30"/>
      <c r="I237" s="30"/>
    </row>
    <row r="238" spans="1:9" ht="15" x14ac:dyDescent="0.2">
      <c r="A238" s="27"/>
      <c r="C238" s="29"/>
      <c r="H238" s="30"/>
      <c r="I238" s="30"/>
    </row>
    <row r="239" spans="1:9" ht="15" x14ac:dyDescent="0.2">
      <c r="A239" s="27"/>
      <c r="C239" s="29"/>
      <c r="H239" s="30"/>
      <c r="I239" s="30"/>
    </row>
    <row r="240" spans="1:9" ht="15" x14ac:dyDescent="0.2">
      <c r="A240" s="27"/>
      <c r="C240" s="29"/>
      <c r="H240" s="30"/>
      <c r="I240" s="30"/>
    </row>
    <row r="241" spans="1:9" ht="15" x14ac:dyDescent="0.2">
      <c r="A241" s="27"/>
      <c r="C241" s="29"/>
      <c r="H241" s="30"/>
      <c r="I241" s="30"/>
    </row>
    <row r="242" spans="1:9" ht="15" x14ac:dyDescent="0.2">
      <c r="A242" s="27"/>
      <c r="C242" s="29"/>
      <c r="H242" s="30"/>
      <c r="I242" s="30"/>
    </row>
    <row r="243" spans="1:9" ht="15" x14ac:dyDescent="0.2">
      <c r="A243" s="27"/>
      <c r="C243" s="29"/>
      <c r="H243" s="30"/>
      <c r="I243" s="30"/>
    </row>
    <row r="244" spans="1:9" ht="15" x14ac:dyDescent="0.2">
      <c r="A244" s="27"/>
      <c r="C244" s="29"/>
      <c r="H244" s="30"/>
      <c r="I244" s="30"/>
    </row>
    <row r="245" spans="1:9" ht="15" x14ac:dyDescent="0.2">
      <c r="A245" s="27"/>
      <c r="C245" s="29"/>
      <c r="H245" s="30"/>
      <c r="I245" s="30"/>
    </row>
    <row r="246" spans="1:9" ht="15" x14ac:dyDescent="0.2">
      <c r="A246" s="27"/>
      <c r="C246" s="29"/>
      <c r="H246" s="30"/>
      <c r="I246" s="30"/>
    </row>
    <row r="247" spans="1:9" ht="15" x14ac:dyDescent="0.2">
      <c r="A247" s="27"/>
      <c r="C247" s="29"/>
      <c r="H247" s="30"/>
      <c r="I247" s="30"/>
    </row>
    <row r="248" spans="1:9" ht="15" x14ac:dyDescent="0.2">
      <c r="A248" s="27"/>
      <c r="C248" s="29"/>
      <c r="H248" s="30"/>
      <c r="I248" s="30"/>
    </row>
    <row r="249" spans="1:9" ht="15" x14ac:dyDescent="0.2">
      <c r="A249" s="27"/>
      <c r="C249" s="29"/>
      <c r="H249" s="30"/>
      <c r="I249" s="30"/>
    </row>
    <row r="250" spans="1:9" ht="15" x14ac:dyDescent="0.2">
      <c r="A250" s="27"/>
      <c r="C250" s="29"/>
      <c r="H250" s="30"/>
      <c r="I250" s="30"/>
    </row>
    <row r="251" spans="1:9" ht="15" x14ac:dyDescent="0.2">
      <c r="A251" s="27"/>
      <c r="C251" s="29"/>
      <c r="H251" s="30"/>
      <c r="I251" s="30"/>
    </row>
    <row r="252" spans="1:9" ht="15" x14ac:dyDescent="0.2">
      <c r="A252" s="27"/>
      <c r="C252" s="29"/>
      <c r="H252" s="30"/>
      <c r="I252" s="30"/>
    </row>
    <row r="253" spans="1:9" ht="15" x14ac:dyDescent="0.2">
      <c r="A253" s="27"/>
      <c r="C253" s="29"/>
      <c r="H253" s="30"/>
      <c r="I253" s="30"/>
    </row>
    <row r="254" spans="1:9" ht="15" x14ac:dyDescent="0.2">
      <c r="A254" s="27"/>
      <c r="C254" s="29"/>
      <c r="H254" s="30"/>
      <c r="I254" s="30"/>
    </row>
    <row r="255" spans="1:9" ht="15" x14ac:dyDescent="0.2">
      <c r="A255" s="27"/>
      <c r="C255" s="29"/>
      <c r="H255" s="30"/>
      <c r="I255" s="30"/>
    </row>
    <row r="256" spans="1:9" ht="15" x14ac:dyDescent="0.2">
      <c r="A256" s="27"/>
      <c r="C256" s="29"/>
      <c r="H256" s="30"/>
      <c r="I256" s="30"/>
    </row>
    <row r="257" spans="1:9" ht="15" x14ac:dyDescent="0.2">
      <c r="A257" s="27"/>
      <c r="C257" s="29"/>
      <c r="H257" s="30"/>
      <c r="I257" s="30"/>
    </row>
    <row r="258" spans="1:9" ht="15" x14ac:dyDescent="0.2">
      <c r="A258" s="27"/>
      <c r="C258" s="29"/>
      <c r="H258" s="30"/>
      <c r="I258" s="30"/>
    </row>
    <row r="259" spans="1:9" ht="15" x14ac:dyDescent="0.2">
      <c r="A259" s="27"/>
      <c r="C259" s="29"/>
      <c r="H259" s="30"/>
      <c r="I259" s="30"/>
    </row>
    <row r="260" spans="1:9" ht="15" x14ac:dyDescent="0.2">
      <c r="A260" s="27"/>
      <c r="C260" s="29"/>
      <c r="H260" s="30"/>
      <c r="I260" s="30"/>
    </row>
    <row r="261" spans="1:9" ht="15" x14ac:dyDescent="0.2">
      <c r="A261" s="27"/>
      <c r="C261" s="29"/>
      <c r="H261" s="30"/>
      <c r="I261" s="30"/>
    </row>
    <row r="262" spans="1:9" ht="15" x14ac:dyDescent="0.2">
      <c r="A262" s="27"/>
      <c r="C262" s="29"/>
      <c r="H262" s="30"/>
      <c r="I262" s="30"/>
    </row>
    <row r="263" spans="1:9" ht="15" x14ac:dyDescent="0.2">
      <c r="A263" s="27"/>
      <c r="C263" s="29"/>
      <c r="H263" s="30"/>
      <c r="I263" s="30"/>
    </row>
    <row r="264" spans="1:9" ht="15" x14ac:dyDescent="0.2">
      <c r="A264" s="27"/>
      <c r="C264" s="29"/>
      <c r="H264" s="30"/>
      <c r="I264" s="30"/>
    </row>
    <row r="265" spans="1:9" ht="15" x14ac:dyDescent="0.2">
      <c r="A265" s="27"/>
      <c r="C265" s="29"/>
      <c r="H265" s="30"/>
      <c r="I265" s="30"/>
    </row>
    <row r="266" spans="1:9" ht="15" x14ac:dyDescent="0.2">
      <c r="A266" s="27"/>
      <c r="C266" s="29"/>
      <c r="H266" s="30"/>
      <c r="I266" s="30"/>
    </row>
    <row r="267" spans="1:9" ht="15" x14ac:dyDescent="0.2">
      <c r="A267" s="27"/>
      <c r="C267" s="29"/>
      <c r="H267" s="30"/>
      <c r="I267" s="30"/>
    </row>
    <row r="268" spans="1:9" ht="15" x14ac:dyDescent="0.2">
      <c r="A268" s="27"/>
      <c r="C268" s="29"/>
      <c r="H268" s="30"/>
      <c r="I268" s="30"/>
    </row>
    <row r="269" spans="1:9" ht="15" x14ac:dyDescent="0.2">
      <c r="A269" s="27"/>
      <c r="C269" s="29"/>
      <c r="H269" s="30"/>
      <c r="I269" s="30"/>
    </row>
    <row r="270" spans="1:9" ht="15" x14ac:dyDescent="0.2">
      <c r="A270" s="27"/>
      <c r="C270" s="29"/>
      <c r="H270" s="30"/>
      <c r="I270" s="30"/>
    </row>
    <row r="271" spans="1:9" ht="15" x14ac:dyDescent="0.2">
      <c r="A271" s="27"/>
      <c r="C271" s="29"/>
      <c r="H271" s="30"/>
      <c r="I271" s="30"/>
    </row>
    <row r="272" spans="1:9" ht="15" x14ac:dyDescent="0.2">
      <c r="A272" s="27"/>
      <c r="C272" s="29"/>
      <c r="H272" s="30"/>
      <c r="I272" s="30"/>
    </row>
    <row r="273" spans="1:9" ht="15" x14ac:dyDescent="0.2">
      <c r="A273" s="27"/>
      <c r="C273" s="29"/>
      <c r="H273" s="30"/>
      <c r="I273" s="30"/>
    </row>
    <row r="274" spans="1:9" ht="15" x14ac:dyDescent="0.2">
      <c r="A274" s="27"/>
      <c r="C274" s="29"/>
      <c r="H274" s="30"/>
      <c r="I274" s="30"/>
    </row>
    <row r="275" spans="1:9" ht="15" x14ac:dyDescent="0.2">
      <c r="A275" s="27"/>
      <c r="C275" s="29"/>
      <c r="H275" s="30"/>
      <c r="I275" s="30"/>
    </row>
    <row r="276" spans="1:9" ht="15" x14ac:dyDescent="0.2">
      <c r="A276" s="27"/>
      <c r="C276" s="29"/>
      <c r="H276" s="30"/>
      <c r="I276" s="30"/>
    </row>
    <row r="277" spans="1:9" ht="15" x14ac:dyDescent="0.2">
      <c r="A277" s="27"/>
      <c r="C277" s="29"/>
      <c r="H277" s="30"/>
      <c r="I277" s="30"/>
    </row>
    <row r="278" spans="1:9" ht="15" x14ac:dyDescent="0.2">
      <c r="A278" s="27"/>
      <c r="C278" s="29"/>
      <c r="H278" s="30"/>
      <c r="I278" s="30"/>
    </row>
    <row r="279" spans="1:9" ht="15" x14ac:dyDescent="0.2">
      <c r="A279" s="27"/>
      <c r="C279" s="29"/>
      <c r="H279" s="30"/>
      <c r="I279" s="30"/>
    </row>
    <row r="280" spans="1:9" ht="15" x14ac:dyDescent="0.2">
      <c r="A280" s="27"/>
      <c r="C280" s="29"/>
      <c r="H280" s="30"/>
      <c r="I280" s="30"/>
    </row>
    <row r="281" spans="1:9" ht="15" x14ac:dyDescent="0.2">
      <c r="A281" s="27"/>
      <c r="C281" s="29"/>
      <c r="H281" s="30"/>
      <c r="I281" s="30"/>
    </row>
    <row r="282" spans="1:9" ht="15" x14ac:dyDescent="0.2">
      <c r="A282" s="27"/>
      <c r="C282" s="29"/>
      <c r="H282" s="30"/>
      <c r="I282" s="30"/>
    </row>
    <row r="283" spans="1:9" ht="15" x14ac:dyDescent="0.2">
      <c r="A283" s="27"/>
      <c r="C283" s="29"/>
      <c r="H283" s="30"/>
      <c r="I283" s="30"/>
    </row>
    <row r="284" spans="1:9" ht="15" x14ac:dyDescent="0.2">
      <c r="A284" s="27"/>
      <c r="C284" s="29"/>
      <c r="H284" s="30"/>
      <c r="I284" s="30"/>
    </row>
    <row r="285" spans="1:9" ht="15" x14ac:dyDescent="0.2">
      <c r="A285" s="27"/>
      <c r="C285" s="29"/>
      <c r="H285" s="30"/>
      <c r="I285" s="30"/>
    </row>
    <row r="286" spans="1:9" ht="15" x14ac:dyDescent="0.2">
      <c r="A286" s="27"/>
      <c r="C286" s="29"/>
      <c r="H286" s="30"/>
      <c r="I286" s="30"/>
    </row>
    <row r="287" spans="1:9" ht="15" x14ac:dyDescent="0.2">
      <c r="A287" s="27"/>
      <c r="C287" s="29"/>
      <c r="H287" s="30"/>
      <c r="I287" s="30"/>
    </row>
    <row r="288" spans="1:9" ht="15" x14ac:dyDescent="0.2">
      <c r="A288" s="27"/>
      <c r="C288" s="29"/>
      <c r="H288" s="30"/>
      <c r="I288" s="30"/>
    </row>
    <row r="289" spans="1:9" ht="15" x14ac:dyDescent="0.2">
      <c r="A289" s="27"/>
      <c r="C289" s="29"/>
      <c r="H289" s="30"/>
      <c r="I289" s="30"/>
    </row>
    <row r="290" spans="1:9" ht="15" x14ac:dyDescent="0.2">
      <c r="A290" s="27"/>
      <c r="C290" s="29"/>
      <c r="H290" s="30"/>
      <c r="I290" s="30"/>
    </row>
    <row r="291" spans="1:9" ht="15" x14ac:dyDescent="0.2">
      <c r="A291" s="27"/>
      <c r="C291" s="29"/>
      <c r="H291" s="30"/>
      <c r="I291" s="30"/>
    </row>
    <row r="292" spans="1:9" ht="15" x14ac:dyDescent="0.2">
      <c r="A292" s="27"/>
      <c r="C292" s="29"/>
      <c r="H292" s="30"/>
      <c r="I292" s="30"/>
    </row>
    <row r="293" spans="1:9" ht="15" x14ac:dyDescent="0.2">
      <c r="A293" s="27"/>
      <c r="C293" s="29"/>
      <c r="H293" s="30"/>
      <c r="I293" s="30"/>
    </row>
    <row r="294" spans="1:9" ht="15" x14ac:dyDescent="0.2">
      <c r="A294" s="27"/>
      <c r="C294" s="29"/>
      <c r="H294" s="30"/>
      <c r="I294" s="30"/>
    </row>
    <row r="295" spans="1:9" ht="15" x14ac:dyDescent="0.2">
      <c r="A295" s="27"/>
      <c r="C295" s="29"/>
      <c r="H295" s="30"/>
      <c r="I295" s="30"/>
    </row>
    <row r="296" spans="1:9" ht="15" x14ac:dyDescent="0.2">
      <c r="A296" s="27"/>
      <c r="C296" s="29"/>
      <c r="H296" s="30"/>
      <c r="I296" s="30"/>
    </row>
    <row r="297" spans="1:9" ht="15" x14ac:dyDescent="0.2">
      <c r="A297" s="27"/>
      <c r="C297" s="29"/>
      <c r="H297" s="30"/>
      <c r="I297" s="30"/>
    </row>
    <row r="298" spans="1:9" ht="15" x14ac:dyDescent="0.2">
      <c r="A298" s="27"/>
      <c r="C298" s="29"/>
      <c r="H298" s="30"/>
      <c r="I298" s="30"/>
    </row>
    <row r="299" spans="1:9" ht="15" x14ac:dyDescent="0.2">
      <c r="A299" s="27"/>
      <c r="C299" s="29"/>
      <c r="H299" s="30"/>
      <c r="I299" s="30"/>
    </row>
    <row r="300" spans="1:9" ht="15" x14ac:dyDescent="0.2">
      <c r="A300" s="27"/>
      <c r="C300" s="29"/>
      <c r="H300" s="30"/>
      <c r="I300" s="30"/>
    </row>
    <row r="301" spans="1:9" ht="15" x14ac:dyDescent="0.2">
      <c r="A301" s="27"/>
      <c r="C301" s="29"/>
      <c r="H301" s="30"/>
      <c r="I301" s="30"/>
    </row>
    <row r="302" spans="1:9" ht="15" x14ac:dyDescent="0.2">
      <c r="A302" s="27"/>
      <c r="C302" s="29"/>
      <c r="H302" s="30"/>
      <c r="I302" s="30"/>
    </row>
    <row r="303" spans="1:9" ht="15" x14ac:dyDescent="0.2">
      <c r="A303" s="27"/>
      <c r="C303" s="29"/>
      <c r="H303" s="30"/>
      <c r="I303" s="30"/>
    </row>
    <row r="304" spans="1:9" ht="15" x14ac:dyDescent="0.2">
      <c r="A304" s="27"/>
      <c r="C304" s="29"/>
      <c r="H304" s="30"/>
      <c r="I304" s="30"/>
    </row>
    <row r="305" spans="1:9" ht="15" x14ac:dyDescent="0.2">
      <c r="A305" s="27"/>
      <c r="C305" s="29"/>
      <c r="H305" s="30"/>
      <c r="I305" s="30"/>
    </row>
    <row r="306" spans="1:9" ht="15" x14ac:dyDescent="0.2">
      <c r="A306" s="27"/>
      <c r="C306" s="29"/>
      <c r="H306" s="30"/>
      <c r="I306" s="30"/>
    </row>
    <row r="307" spans="1:9" ht="15" x14ac:dyDescent="0.2">
      <c r="A307" s="27"/>
      <c r="C307" s="29"/>
      <c r="H307" s="30"/>
      <c r="I307" s="30"/>
    </row>
    <row r="308" spans="1:9" ht="15" x14ac:dyDescent="0.2">
      <c r="A308" s="27"/>
      <c r="C308" s="29"/>
      <c r="H308" s="30"/>
      <c r="I308" s="30"/>
    </row>
    <row r="309" spans="1:9" ht="15" x14ac:dyDescent="0.2">
      <c r="A309" s="27"/>
      <c r="C309" s="29"/>
      <c r="H309" s="30"/>
      <c r="I309" s="30"/>
    </row>
    <row r="310" spans="1:9" ht="15" x14ac:dyDescent="0.2">
      <c r="A310" s="27"/>
      <c r="C310" s="29"/>
      <c r="H310" s="30"/>
      <c r="I310" s="30"/>
    </row>
    <row r="311" spans="1:9" ht="15" x14ac:dyDescent="0.2">
      <c r="A311" s="27"/>
      <c r="C311" s="29"/>
      <c r="H311" s="30"/>
      <c r="I311" s="30"/>
    </row>
    <row r="312" spans="1:9" ht="15" x14ac:dyDescent="0.2">
      <c r="A312" s="27"/>
      <c r="C312" s="29"/>
      <c r="H312" s="30"/>
      <c r="I312" s="30"/>
    </row>
    <row r="313" spans="1:9" ht="15" x14ac:dyDescent="0.2">
      <c r="A313" s="27"/>
      <c r="C313" s="29"/>
      <c r="H313" s="30"/>
      <c r="I313" s="30"/>
    </row>
    <row r="314" spans="1:9" ht="15" x14ac:dyDescent="0.2">
      <c r="A314" s="27"/>
      <c r="C314" s="29"/>
      <c r="H314" s="30"/>
      <c r="I314" s="30"/>
    </row>
    <row r="315" spans="1:9" ht="15" x14ac:dyDescent="0.2">
      <c r="A315" s="27"/>
      <c r="C315" s="29"/>
      <c r="H315" s="30"/>
      <c r="I315" s="30"/>
    </row>
    <row r="316" spans="1:9" ht="15" x14ac:dyDescent="0.2">
      <c r="A316" s="27"/>
      <c r="C316" s="29"/>
      <c r="H316" s="30"/>
      <c r="I316" s="30"/>
    </row>
    <row r="317" spans="1:9" ht="15" x14ac:dyDescent="0.2">
      <c r="A317" s="27"/>
      <c r="C317" s="29"/>
      <c r="H317" s="30"/>
      <c r="I317" s="30"/>
    </row>
    <row r="318" spans="1:9" ht="15" x14ac:dyDescent="0.2">
      <c r="A318" s="27"/>
      <c r="C318" s="29"/>
      <c r="H318" s="30"/>
      <c r="I318" s="30"/>
    </row>
    <row r="319" spans="1:9" ht="15" x14ac:dyDescent="0.2">
      <c r="A319" s="27"/>
      <c r="C319" s="29"/>
      <c r="H319" s="30"/>
      <c r="I319" s="30"/>
    </row>
    <row r="320" spans="1:9" ht="15" x14ac:dyDescent="0.2">
      <c r="A320" s="27"/>
      <c r="C320" s="29"/>
      <c r="H320" s="30"/>
      <c r="I320" s="30"/>
    </row>
    <row r="321" spans="1:9" ht="15" x14ac:dyDescent="0.2">
      <c r="A321" s="27"/>
      <c r="C321" s="29"/>
      <c r="H321" s="30"/>
      <c r="I321" s="30"/>
    </row>
    <row r="322" spans="1:9" ht="15" x14ac:dyDescent="0.2">
      <c r="A322" s="27"/>
      <c r="C322" s="29"/>
      <c r="H322" s="30"/>
      <c r="I322" s="30"/>
    </row>
    <row r="323" spans="1:9" ht="12.75" customHeight="1" x14ac:dyDescent="0.2">
      <c r="A323" s="27"/>
      <c r="C323" s="29"/>
      <c r="H323" s="30"/>
      <c r="I323" s="30"/>
    </row>
    <row r="324" spans="1:9" ht="12.75" customHeight="1" x14ac:dyDescent="0.2">
      <c r="A324" s="27"/>
      <c r="C324" s="29"/>
      <c r="H324" s="30"/>
      <c r="I324" s="30"/>
    </row>
    <row r="325" spans="1:9" ht="12.75" customHeight="1" x14ac:dyDescent="0.2">
      <c r="A325" s="27"/>
      <c r="C325" s="29"/>
      <c r="H325" s="30"/>
      <c r="I325" s="30"/>
    </row>
    <row r="326" spans="1:9" ht="12.75" customHeight="1" x14ac:dyDescent="0.2">
      <c r="A326" s="27"/>
      <c r="C326" s="29"/>
      <c r="H326" s="30"/>
      <c r="I326" s="30"/>
    </row>
    <row r="327" spans="1:9" ht="12.75" customHeight="1" x14ac:dyDescent="0.2">
      <c r="A327" s="27"/>
      <c r="C327" s="29"/>
      <c r="H327" s="30"/>
      <c r="I327" s="30"/>
    </row>
    <row r="328" spans="1:9" ht="12.75" customHeight="1" x14ac:dyDescent="0.2">
      <c r="A328" s="27"/>
      <c r="C328" s="29"/>
      <c r="H328" s="30"/>
      <c r="I328" s="30"/>
    </row>
    <row r="329" spans="1:9" ht="12.75" customHeight="1" x14ac:dyDescent="0.2">
      <c r="A329" s="27"/>
      <c r="C329" s="29"/>
      <c r="H329" s="30"/>
      <c r="I329" s="30"/>
    </row>
    <row r="330" spans="1:9" ht="12.75" customHeight="1" x14ac:dyDescent="0.2">
      <c r="A330" s="27"/>
      <c r="C330" s="29"/>
      <c r="H330" s="30"/>
      <c r="I330" s="30"/>
    </row>
    <row r="331" spans="1:9" ht="12.75" customHeight="1" x14ac:dyDescent="0.2">
      <c r="A331" s="27"/>
      <c r="C331" s="29"/>
      <c r="H331" s="30"/>
      <c r="I331" s="30"/>
    </row>
    <row r="332" spans="1:9" ht="12.75" customHeight="1" x14ac:dyDescent="0.2">
      <c r="A332" s="27"/>
      <c r="C332" s="29"/>
      <c r="H332" s="30"/>
      <c r="I332" s="30"/>
    </row>
    <row r="333" spans="1:9" ht="12.75" customHeight="1" x14ac:dyDescent="0.2">
      <c r="A333" s="27"/>
      <c r="C333" s="29"/>
      <c r="H333" s="30"/>
      <c r="I333" s="30"/>
    </row>
    <row r="334" spans="1:9" ht="12.75" customHeight="1" x14ac:dyDescent="0.2">
      <c r="A334" s="27"/>
      <c r="C334" s="29"/>
      <c r="H334" s="30"/>
      <c r="I334" s="30"/>
    </row>
    <row r="335" spans="1:9" ht="12.75" customHeight="1" x14ac:dyDescent="0.2">
      <c r="A335" s="27"/>
      <c r="C335" s="29"/>
      <c r="H335" s="30"/>
      <c r="I335" s="30"/>
    </row>
    <row r="336" spans="1:9" ht="12.75" customHeight="1" x14ac:dyDescent="0.2">
      <c r="A336" s="27"/>
      <c r="C336" s="29"/>
      <c r="H336" s="30"/>
      <c r="I336" s="30"/>
    </row>
    <row r="337" spans="1:9" ht="12.75" customHeight="1" x14ac:dyDescent="0.2">
      <c r="A337" s="27"/>
      <c r="C337" s="29"/>
      <c r="H337" s="30"/>
      <c r="I337" s="30"/>
    </row>
    <row r="338" spans="1:9" ht="12.75" customHeight="1" x14ac:dyDescent="0.2">
      <c r="A338" s="27"/>
      <c r="C338" s="29"/>
      <c r="H338" s="30"/>
      <c r="I338" s="30"/>
    </row>
    <row r="339" spans="1:9" ht="12.75" customHeight="1" x14ac:dyDescent="0.2">
      <c r="A339" s="27"/>
      <c r="C339" s="29"/>
      <c r="H339" s="30"/>
      <c r="I339" s="30"/>
    </row>
    <row r="340" spans="1:9" ht="12.75" customHeight="1" x14ac:dyDescent="0.2">
      <c r="A340" s="27"/>
      <c r="C340" s="29"/>
      <c r="H340" s="30"/>
      <c r="I340" s="30"/>
    </row>
    <row r="341" spans="1:9" ht="12.75" customHeight="1" x14ac:dyDescent="0.2">
      <c r="A341" s="27"/>
      <c r="C341" s="29"/>
      <c r="H341" s="30"/>
      <c r="I341" s="30"/>
    </row>
    <row r="342" spans="1:9" ht="12.75" customHeight="1" x14ac:dyDescent="0.2">
      <c r="A342" s="27"/>
      <c r="C342" s="29"/>
      <c r="H342" s="30"/>
      <c r="I342" s="30"/>
    </row>
    <row r="343" spans="1:9" ht="12.75" customHeight="1" x14ac:dyDescent="0.2">
      <c r="A343" s="27"/>
      <c r="C343" s="29"/>
      <c r="H343" s="30"/>
      <c r="I343" s="30"/>
    </row>
    <row r="344" spans="1:9" ht="12.75" customHeight="1" x14ac:dyDescent="0.2">
      <c r="A344" s="27"/>
      <c r="C344" s="29"/>
      <c r="H344" s="30"/>
      <c r="I344" s="30"/>
    </row>
    <row r="345" spans="1:9" ht="12.75" customHeight="1" x14ac:dyDescent="0.2">
      <c r="A345" s="27"/>
      <c r="C345" s="29"/>
      <c r="H345" s="30"/>
      <c r="I345" s="30"/>
    </row>
    <row r="346" spans="1:9" ht="12.75" customHeight="1" x14ac:dyDescent="0.2">
      <c r="A346" s="27"/>
      <c r="C346" s="29"/>
      <c r="H346" s="30"/>
      <c r="I346" s="30"/>
    </row>
    <row r="347" spans="1:9" ht="12.75" customHeight="1" x14ac:dyDescent="0.2">
      <c r="A347" s="27"/>
      <c r="C347" s="29"/>
      <c r="H347" s="30"/>
      <c r="I347" s="30"/>
    </row>
    <row r="348" spans="1:9" ht="12.75" customHeight="1" x14ac:dyDescent="0.2">
      <c r="A348" s="27"/>
      <c r="C348" s="29"/>
      <c r="H348" s="30"/>
      <c r="I348" s="30"/>
    </row>
    <row r="349" spans="1:9" ht="12.75" customHeight="1" x14ac:dyDescent="0.2">
      <c r="A349" s="27"/>
      <c r="C349" s="29"/>
      <c r="H349" s="30"/>
      <c r="I349" s="30"/>
    </row>
    <row r="350" spans="1:9" ht="12.75" customHeight="1" x14ac:dyDescent="0.2">
      <c r="A350" s="27"/>
      <c r="C350" s="29"/>
      <c r="H350" s="30"/>
      <c r="I350" s="30"/>
    </row>
    <row r="351" spans="1:9" ht="12.75" customHeight="1" x14ac:dyDescent="0.2">
      <c r="A351" s="27"/>
      <c r="C351" s="29"/>
      <c r="H351" s="30"/>
      <c r="I351" s="30"/>
    </row>
    <row r="352" spans="1:9" ht="12.75" customHeight="1" x14ac:dyDescent="0.2">
      <c r="A352" s="27"/>
      <c r="C352" s="29"/>
      <c r="H352" s="30"/>
      <c r="I352" s="30"/>
    </row>
    <row r="353" spans="1:9" ht="12.75" customHeight="1" x14ac:dyDescent="0.2">
      <c r="A353" s="27"/>
      <c r="C353" s="29"/>
      <c r="H353" s="30"/>
      <c r="I353" s="30"/>
    </row>
    <row r="354" spans="1:9" ht="12.75" customHeight="1" x14ac:dyDescent="0.2">
      <c r="A354" s="27"/>
      <c r="C354" s="29"/>
      <c r="H354" s="30"/>
      <c r="I354" s="30"/>
    </row>
    <row r="355" spans="1:9" ht="12.75" customHeight="1" x14ac:dyDescent="0.2">
      <c r="A355" s="27"/>
      <c r="C355" s="29"/>
      <c r="H355" s="30"/>
      <c r="I355" s="30"/>
    </row>
    <row r="356" spans="1:9" ht="12.75" customHeight="1" x14ac:dyDescent="0.2">
      <c r="A356" s="27"/>
      <c r="C356" s="29"/>
      <c r="H356" s="30"/>
      <c r="I356" s="30"/>
    </row>
    <row r="357" spans="1:9" ht="12.75" customHeight="1" x14ac:dyDescent="0.2">
      <c r="A357" s="27"/>
      <c r="C357" s="29"/>
      <c r="H357" s="30"/>
      <c r="I357" s="30"/>
    </row>
    <row r="358" spans="1:9" ht="12.75" customHeight="1" x14ac:dyDescent="0.2">
      <c r="A358" s="27"/>
      <c r="C358" s="29"/>
      <c r="H358" s="30"/>
      <c r="I358" s="30"/>
    </row>
    <row r="359" spans="1:9" ht="12.75" customHeight="1" x14ac:dyDescent="0.2">
      <c r="A359" s="27"/>
      <c r="C359" s="29"/>
      <c r="H359" s="30"/>
      <c r="I359" s="30"/>
    </row>
    <row r="360" spans="1:9" ht="12.75" customHeight="1" x14ac:dyDescent="0.2">
      <c r="A360" s="27"/>
      <c r="C360" s="29"/>
      <c r="H360" s="30"/>
      <c r="I360" s="30"/>
    </row>
    <row r="361" spans="1:9" ht="12.75" customHeight="1" x14ac:dyDescent="0.2">
      <c r="A361" s="27"/>
      <c r="C361" s="29"/>
      <c r="H361" s="30"/>
      <c r="I361" s="30"/>
    </row>
    <row r="362" spans="1:9" ht="12.75" customHeight="1" x14ac:dyDescent="0.2">
      <c r="A362" s="27"/>
      <c r="C362" s="29"/>
      <c r="H362" s="30"/>
      <c r="I362" s="30"/>
    </row>
    <row r="363" spans="1:9" ht="12.75" customHeight="1" x14ac:dyDescent="0.2">
      <c r="A363" s="27"/>
      <c r="C363" s="29"/>
      <c r="H363" s="30"/>
      <c r="I363" s="30"/>
    </row>
    <row r="364" spans="1:9" ht="12.75" customHeight="1" x14ac:dyDescent="0.2">
      <c r="A364" s="27"/>
      <c r="C364" s="29"/>
      <c r="H364" s="30"/>
      <c r="I364" s="30"/>
    </row>
    <row r="365" spans="1:9" ht="12.75" customHeight="1" x14ac:dyDescent="0.2">
      <c r="A365" s="27"/>
      <c r="C365" s="29"/>
      <c r="H365" s="30"/>
      <c r="I365" s="30"/>
    </row>
    <row r="366" spans="1:9" ht="12.75" customHeight="1" x14ac:dyDescent="0.2">
      <c r="A366" s="27"/>
      <c r="C366" s="29"/>
      <c r="H366" s="30"/>
      <c r="I366" s="30"/>
    </row>
    <row r="367" spans="1:9" ht="12.75" customHeight="1" x14ac:dyDescent="0.2">
      <c r="A367" s="27"/>
      <c r="C367" s="29"/>
      <c r="H367" s="30"/>
      <c r="I367" s="30"/>
    </row>
    <row r="368" spans="1:9" ht="12.75" customHeight="1" x14ac:dyDescent="0.2">
      <c r="A368" s="27"/>
      <c r="C368" s="29"/>
      <c r="H368" s="30"/>
      <c r="I368" s="30"/>
    </row>
    <row r="369" spans="1:9" ht="12.75" customHeight="1" x14ac:dyDescent="0.2">
      <c r="A369" s="27"/>
      <c r="C369" s="29"/>
      <c r="H369" s="30"/>
      <c r="I369" s="30"/>
    </row>
    <row r="370" spans="1:9" ht="12.75" customHeight="1" x14ac:dyDescent="0.2">
      <c r="A370" s="27"/>
      <c r="C370" s="29"/>
      <c r="H370" s="30"/>
      <c r="I370" s="30"/>
    </row>
    <row r="371" spans="1:9" ht="12.75" customHeight="1" x14ac:dyDescent="0.2">
      <c r="A371" s="27"/>
      <c r="C371" s="29"/>
      <c r="H371" s="30"/>
      <c r="I371" s="30"/>
    </row>
    <row r="372" spans="1:9" ht="12.75" customHeight="1" x14ac:dyDescent="0.2">
      <c r="A372" s="27"/>
      <c r="C372" s="29"/>
      <c r="H372" s="30"/>
      <c r="I372" s="30"/>
    </row>
    <row r="373" spans="1:9" ht="12.75" customHeight="1" x14ac:dyDescent="0.2">
      <c r="A373" s="27"/>
      <c r="C373" s="29"/>
      <c r="H373" s="30"/>
      <c r="I373" s="30"/>
    </row>
    <row r="374" spans="1:9" ht="12.75" customHeight="1" x14ac:dyDescent="0.2">
      <c r="A374" s="27"/>
      <c r="C374" s="29"/>
      <c r="H374" s="30"/>
      <c r="I374" s="30"/>
    </row>
    <row r="375" spans="1:9" ht="12.75" customHeight="1" x14ac:dyDescent="0.2">
      <c r="A375" s="27"/>
      <c r="C375" s="29"/>
      <c r="H375" s="30"/>
      <c r="I375" s="30"/>
    </row>
    <row r="376" spans="1:9" ht="12.75" customHeight="1" x14ac:dyDescent="0.2">
      <c r="A376" s="27"/>
      <c r="C376" s="29"/>
      <c r="H376" s="30"/>
      <c r="I376" s="30"/>
    </row>
    <row r="377" spans="1:9" ht="12.75" customHeight="1" x14ac:dyDescent="0.2">
      <c r="A377" s="27"/>
      <c r="C377" s="29"/>
      <c r="H377" s="30"/>
      <c r="I377" s="30"/>
    </row>
    <row r="378" spans="1:9" ht="12.75" customHeight="1" x14ac:dyDescent="0.2">
      <c r="A378" s="27"/>
      <c r="C378" s="29"/>
      <c r="H378" s="30"/>
      <c r="I378" s="30"/>
    </row>
    <row r="379" spans="1:9" ht="12.75" customHeight="1" x14ac:dyDescent="0.2">
      <c r="A379" s="27"/>
      <c r="C379" s="29"/>
      <c r="H379" s="30"/>
      <c r="I379" s="30"/>
    </row>
    <row r="380" spans="1:9" ht="12.75" customHeight="1" x14ac:dyDescent="0.2">
      <c r="A380" s="27"/>
      <c r="C380" s="29"/>
      <c r="H380" s="30"/>
      <c r="I380" s="30"/>
    </row>
    <row r="381" spans="1:9" ht="12.75" customHeight="1" x14ac:dyDescent="0.2">
      <c r="A381" s="27"/>
      <c r="C381" s="29"/>
      <c r="H381" s="30"/>
      <c r="I381" s="30"/>
    </row>
    <row r="382" spans="1:9" ht="12.75" customHeight="1" x14ac:dyDescent="0.2">
      <c r="A382" s="27"/>
      <c r="C382" s="29"/>
      <c r="H382" s="30"/>
      <c r="I382" s="30"/>
    </row>
    <row r="383" spans="1:9" ht="12.75" customHeight="1" x14ac:dyDescent="0.2">
      <c r="A383" s="27"/>
      <c r="C383" s="29"/>
      <c r="H383" s="30"/>
      <c r="I383" s="30"/>
    </row>
    <row r="384" spans="1:9" ht="12.75" customHeight="1" x14ac:dyDescent="0.2">
      <c r="A384" s="27"/>
      <c r="C384" s="29"/>
      <c r="H384" s="30"/>
      <c r="I384" s="30"/>
    </row>
    <row r="385" spans="1:9" ht="12.75" customHeight="1" x14ac:dyDescent="0.2">
      <c r="A385" s="27"/>
      <c r="C385" s="29"/>
      <c r="H385" s="30"/>
      <c r="I385" s="30"/>
    </row>
    <row r="386" spans="1:9" ht="12.75" customHeight="1" x14ac:dyDescent="0.2">
      <c r="A386" s="27"/>
      <c r="C386" s="29"/>
      <c r="H386" s="30"/>
      <c r="I386" s="30"/>
    </row>
    <row r="387" spans="1:9" ht="12.75" customHeight="1" x14ac:dyDescent="0.2">
      <c r="A387" s="27"/>
      <c r="C387" s="29"/>
      <c r="H387" s="30"/>
      <c r="I387" s="30"/>
    </row>
    <row r="388" spans="1:9" ht="12.75" customHeight="1" x14ac:dyDescent="0.2">
      <c r="A388" s="27"/>
      <c r="C388" s="29"/>
      <c r="H388" s="30"/>
      <c r="I388" s="30"/>
    </row>
    <row r="389" spans="1:9" ht="12.75" customHeight="1" x14ac:dyDescent="0.2">
      <c r="A389" s="27"/>
      <c r="C389" s="29"/>
      <c r="H389" s="30"/>
      <c r="I389" s="30"/>
    </row>
    <row r="390" spans="1:9" ht="12.75" customHeight="1" x14ac:dyDescent="0.2">
      <c r="A390" s="27"/>
      <c r="C390" s="29"/>
      <c r="H390" s="30"/>
      <c r="I390" s="30"/>
    </row>
    <row r="391" spans="1:9" ht="12.75" customHeight="1" x14ac:dyDescent="0.2">
      <c r="A391" s="27"/>
      <c r="C391" s="29"/>
      <c r="H391" s="30"/>
      <c r="I391" s="30"/>
    </row>
    <row r="392" spans="1:9" ht="12.75" customHeight="1" x14ac:dyDescent="0.2">
      <c r="A392" s="27"/>
      <c r="C392" s="29"/>
      <c r="H392" s="30"/>
      <c r="I392" s="30"/>
    </row>
    <row r="393" spans="1:9" ht="12.75" customHeight="1" x14ac:dyDescent="0.2">
      <c r="A393" s="27"/>
      <c r="C393" s="29"/>
      <c r="H393" s="30"/>
      <c r="I393" s="30"/>
    </row>
    <row r="394" spans="1:9" ht="12.75" customHeight="1" x14ac:dyDescent="0.2">
      <c r="A394" s="27"/>
      <c r="C394" s="29"/>
      <c r="H394" s="30"/>
      <c r="I394" s="30"/>
    </row>
    <row r="395" spans="1:9" ht="12.75" customHeight="1" x14ac:dyDescent="0.2">
      <c r="A395" s="27"/>
      <c r="C395" s="29"/>
      <c r="H395" s="30"/>
      <c r="I395" s="30"/>
    </row>
    <row r="396" spans="1:9" ht="12.75" customHeight="1" x14ac:dyDescent="0.2">
      <c r="A396" s="27"/>
      <c r="C396" s="29"/>
      <c r="H396" s="30"/>
      <c r="I396" s="30"/>
    </row>
    <row r="397" spans="1:9" ht="12.75" customHeight="1" x14ac:dyDescent="0.2">
      <c r="A397" s="27"/>
      <c r="C397" s="29"/>
      <c r="H397" s="30"/>
      <c r="I397" s="30"/>
    </row>
    <row r="398" spans="1:9" ht="12.75" customHeight="1" x14ac:dyDescent="0.2">
      <c r="A398" s="27"/>
      <c r="C398" s="29"/>
      <c r="H398" s="30"/>
      <c r="I398" s="30"/>
    </row>
    <row r="399" spans="1:9" ht="12.75" customHeight="1" x14ac:dyDescent="0.2">
      <c r="A399" s="27"/>
      <c r="C399" s="29"/>
      <c r="H399" s="30"/>
      <c r="I399" s="30"/>
    </row>
    <row r="400" spans="1:9" ht="12.75" customHeight="1" x14ac:dyDescent="0.2">
      <c r="A400" s="27"/>
      <c r="C400" s="29"/>
      <c r="H400" s="30"/>
      <c r="I400" s="30"/>
    </row>
    <row r="401" spans="1:9" ht="12.75" customHeight="1" x14ac:dyDescent="0.2">
      <c r="A401" s="27"/>
      <c r="C401" s="29"/>
      <c r="H401" s="30"/>
      <c r="I401" s="30"/>
    </row>
    <row r="402" spans="1:9" ht="12.75" customHeight="1" x14ac:dyDescent="0.2">
      <c r="A402" s="27"/>
      <c r="C402" s="29"/>
      <c r="H402" s="30"/>
      <c r="I402" s="30"/>
    </row>
    <row r="403" spans="1:9" ht="12.75" customHeight="1" x14ac:dyDescent="0.2">
      <c r="A403" s="27"/>
      <c r="C403" s="29"/>
      <c r="H403" s="30"/>
      <c r="I403" s="30"/>
    </row>
    <row r="404" spans="1:9" ht="12.75" customHeight="1" x14ac:dyDescent="0.2">
      <c r="A404" s="27"/>
      <c r="C404" s="29"/>
      <c r="H404" s="30"/>
      <c r="I404" s="30"/>
    </row>
    <row r="405" spans="1:9" ht="12.75" customHeight="1" x14ac:dyDescent="0.2">
      <c r="A405" s="27"/>
      <c r="C405" s="29"/>
      <c r="H405" s="30"/>
      <c r="I405" s="30"/>
    </row>
    <row r="406" spans="1:9" ht="12.75" customHeight="1" x14ac:dyDescent="0.2">
      <c r="A406" s="27"/>
      <c r="C406" s="29"/>
      <c r="H406" s="30"/>
      <c r="I406" s="30"/>
    </row>
    <row r="407" spans="1:9" ht="12.75" customHeight="1" x14ac:dyDescent="0.2">
      <c r="A407" s="27"/>
      <c r="C407" s="29"/>
      <c r="H407" s="30"/>
      <c r="I407" s="30"/>
    </row>
    <row r="408" spans="1:9" ht="12.75" customHeight="1" x14ac:dyDescent="0.2">
      <c r="A408" s="27"/>
      <c r="C408" s="29"/>
      <c r="H408" s="30"/>
      <c r="I408" s="30"/>
    </row>
    <row r="409" spans="1:9" ht="12.75" customHeight="1" x14ac:dyDescent="0.2">
      <c r="A409" s="27"/>
      <c r="C409" s="29"/>
      <c r="H409" s="30"/>
      <c r="I409" s="30"/>
    </row>
    <row r="410" spans="1:9" ht="12.75" customHeight="1" x14ac:dyDescent="0.2">
      <c r="A410" s="27"/>
      <c r="C410" s="29"/>
      <c r="H410" s="30"/>
      <c r="I410" s="30"/>
    </row>
    <row r="411" spans="1:9" ht="12.75" customHeight="1" x14ac:dyDescent="0.2">
      <c r="A411" s="27"/>
      <c r="C411" s="29"/>
      <c r="H411" s="30"/>
      <c r="I411" s="30"/>
    </row>
    <row r="412" spans="1:9" ht="12.75" customHeight="1" x14ac:dyDescent="0.2">
      <c r="A412" s="27"/>
      <c r="C412" s="29"/>
      <c r="H412" s="30"/>
      <c r="I412" s="30"/>
    </row>
    <row r="413" spans="1:9" ht="12.75" customHeight="1" x14ac:dyDescent="0.2">
      <c r="A413" s="27"/>
      <c r="C413" s="29"/>
      <c r="H413" s="30"/>
      <c r="I413" s="30"/>
    </row>
    <row r="414" spans="1:9" ht="12.75" customHeight="1" x14ac:dyDescent="0.2">
      <c r="A414" s="27"/>
      <c r="C414" s="29"/>
      <c r="H414" s="30"/>
      <c r="I414" s="30"/>
    </row>
    <row r="415" spans="1:9" ht="12.75" customHeight="1" x14ac:dyDescent="0.2">
      <c r="A415" s="27"/>
      <c r="C415" s="29"/>
      <c r="H415" s="30"/>
      <c r="I415" s="30"/>
    </row>
    <row r="416" spans="1:9" ht="12.75" customHeight="1" x14ac:dyDescent="0.2">
      <c r="A416" s="27"/>
      <c r="C416" s="29"/>
      <c r="H416" s="30"/>
      <c r="I416" s="30"/>
    </row>
    <row r="417" spans="1:9" ht="12.75" customHeight="1" x14ac:dyDescent="0.2">
      <c r="A417" s="27"/>
      <c r="C417" s="29"/>
      <c r="H417" s="30"/>
      <c r="I417" s="30"/>
    </row>
    <row r="418" spans="1:9" ht="12.75" customHeight="1" x14ac:dyDescent="0.2">
      <c r="A418" s="27"/>
      <c r="C418" s="29"/>
      <c r="H418" s="30"/>
      <c r="I418" s="30"/>
    </row>
    <row r="419" spans="1:9" ht="12.75" customHeight="1" x14ac:dyDescent="0.2">
      <c r="A419" s="27"/>
      <c r="C419" s="29"/>
      <c r="H419" s="30"/>
      <c r="I419" s="30"/>
    </row>
    <row r="420" spans="1:9" ht="12.75" customHeight="1" x14ac:dyDescent="0.2">
      <c r="A420" s="27"/>
      <c r="C420" s="29"/>
      <c r="H420" s="30"/>
      <c r="I420" s="30"/>
    </row>
    <row r="421" spans="1:9" ht="12.75" customHeight="1" x14ac:dyDescent="0.2">
      <c r="A421" s="27"/>
      <c r="C421" s="29"/>
      <c r="H421" s="30"/>
      <c r="I421" s="30"/>
    </row>
    <row r="422" spans="1:9" ht="12.75" customHeight="1" x14ac:dyDescent="0.2">
      <c r="A422" s="27"/>
      <c r="C422" s="29"/>
      <c r="H422" s="30"/>
      <c r="I422" s="30"/>
    </row>
    <row r="423" spans="1:9" ht="12.75" customHeight="1" x14ac:dyDescent="0.2">
      <c r="A423" s="27"/>
      <c r="C423" s="29"/>
      <c r="H423" s="30"/>
      <c r="I423" s="30"/>
    </row>
    <row r="424" spans="1:9" ht="12.75" customHeight="1" x14ac:dyDescent="0.2">
      <c r="A424" s="27"/>
      <c r="C424" s="29"/>
      <c r="H424" s="30"/>
      <c r="I424" s="30"/>
    </row>
    <row r="425" spans="1:9" ht="12.75" customHeight="1" x14ac:dyDescent="0.2">
      <c r="A425" s="27"/>
      <c r="C425" s="29"/>
      <c r="H425" s="30"/>
      <c r="I425" s="30"/>
    </row>
    <row r="426" spans="1:9" ht="12.75" customHeight="1" x14ac:dyDescent="0.2">
      <c r="A426" s="27"/>
      <c r="C426" s="29"/>
      <c r="H426" s="30"/>
      <c r="I426" s="30"/>
    </row>
    <row r="427" spans="1:9" ht="12.75" customHeight="1" x14ac:dyDescent="0.2">
      <c r="A427" s="27"/>
      <c r="C427" s="29"/>
      <c r="H427" s="30"/>
      <c r="I427" s="30"/>
    </row>
    <row r="428" spans="1:9" ht="12.75" customHeight="1" x14ac:dyDescent="0.2">
      <c r="A428" s="27"/>
      <c r="C428" s="29"/>
      <c r="H428" s="30"/>
      <c r="I428" s="30"/>
    </row>
    <row r="429" spans="1:9" ht="12.75" customHeight="1" x14ac:dyDescent="0.2">
      <c r="A429" s="27"/>
      <c r="C429" s="29"/>
      <c r="H429" s="30"/>
      <c r="I429" s="30"/>
    </row>
    <row r="430" spans="1:9" ht="12.75" customHeight="1" x14ac:dyDescent="0.2">
      <c r="A430" s="27"/>
      <c r="C430" s="29"/>
      <c r="H430" s="30"/>
      <c r="I430" s="30"/>
    </row>
    <row r="431" spans="1:9" ht="12.75" customHeight="1" x14ac:dyDescent="0.2">
      <c r="A431" s="27"/>
      <c r="C431" s="29"/>
      <c r="H431" s="30"/>
      <c r="I431" s="30"/>
    </row>
    <row r="432" spans="1:9" ht="12.75" customHeight="1" x14ac:dyDescent="0.2">
      <c r="A432" s="27"/>
      <c r="C432" s="29"/>
      <c r="H432" s="30"/>
      <c r="I432" s="30"/>
    </row>
    <row r="433" spans="1:9" ht="12.75" customHeight="1" x14ac:dyDescent="0.2">
      <c r="A433" s="27"/>
      <c r="C433" s="29"/>
      <c r="H433" s="30"/>
      <c r="I433" s="30"/>
    </row>
    <row r="434" spans="1:9" ht="12.75" customHeight="1" x14ac:dyDescent="0.2">
      <c r="A434" s="27"/>
      <c r="C434" s="29"/>
      <c r="H434" s="30"/>
      <c r="I434" s="30"/>
    </row>
    <row r="435" spans="1:9" ht="12.75" customHeight="1" x14ac:dyDescent="0.2">
      <c r="A435" s="27"/>
      <c r="C435" s="29"/>
      <c r="H435" s="30"/>
      <c r="I435" s="30"/>
    </row>
    <row r="436" spans="1:9" ht="12.75" customHeight="1" x14ac:dyDescent="0.2">
      <c r="A436" s="27"/>
      <c r="C436" s="29"/>
      <c r="H436" s="30"/>
      <c r="I436" s="30"/>
    </row>
    <row r="437" spans="1:9" ht="12.75" customHeight="1" x14ac:dyDescent="0.2">
      <c r="A437" s="27"/>
      <c r="C437" s="29"/>
      <c r="H437" s="30"/>
      <c r="I437" s="30"/>
    </row>
    <row r="438" spans="1:9" ht="12.75" customHeight="1" x14ac:dyDescent="0.2">
      <c r="A438" s="27"/>
      <c r="C438" s="29"/>
      <c r="H438" s="30"/>
      <c r="I438" s="30"/>
    </row>
    <row r="439" spans="1:9" ht="12.75" customHeight="1" x14ac:dyDescent="0.2">
      <c r="A439" s="27"/>
      <c r="C439" s="29"/>
      <c r="H439" s="30"/>
      <c r="I439" s="30"/>
    </row>
    <row r="440" spans="1:9" ht="12.75" customHeight="1" x14ac:dyDescent="0.2">
      <c r="A440" s="27"/>
      <c r="C440" s="29"/>
      <c r="H440" s="30"/>
      <c r="I440" s="30"/>
    </row>
    <row r="441" spans="1:9" ht="12.75" customHeight="1" x14ac:dyDescent="0.2">
      <c r="A441" s="27"/>
      <c r="C441" s="29"/>
      <c r="H441" s="30"/>
      <c r="I441" s="30"/>
    </row>
    <row r="442" spans="1:9" ht="12.75" customHeight="1" x14ac:dyDescent="0.2">
      <c r="A442" s="27"/>
      <c r="C442" s="29"/>
      <c r="H442" s="30"/>
      <c r="I442" s="30"/>
    </row>
    <row r="443" spans="1:9" ht="12.75" customHeight="1" x14ac:dyDescent="0.2">
      <c r="A443" s="27"/>
      <c r="C443" s="29"/>
      <c r="H443" s="30"/>
      <c r="I443" s="30"/>
    </row>
    <row r="444" spans="1:9" ht="12.75" customHeight="1" x14ac:dyDescent="0.2">
      <c r="A444" s="27"/>
      <c r="C444" s="29"/>
      <c r="H444" s="30"/>
      <c r="I444" s="30"/>
    </row>
    <row r="445" spans="1:9" ht="12.75" customHeight="1" x14ac:dyDescent="0.2">
      <c r="A445" s="27"/>
      <c r="C445" s="29"/>
      <c r="H445" s="30"/>
      <c r="I445" s="30"/>
    </row>
    <row r="446" spans="1:9" ht="12.75" customHeight="1" x14ac:dyDescent="0.2">
      <c r="A446" s="27"/>
      <c r="C446" s="29"/>
      <c r="H446" s="30"/>
      <c r="I446" s="30"/>
    </row>
    <row r="447" spans="1:9" ht="12.75" customHeight="1" x14ac:dyDescent="0.2">
      <c r="A447" s="27"/>
      <c r="C447" s="29"/>
      <c r="H447" s="30"/>
      <c r="I447" s="30"/>
    </row>
    <row r="448" spans="1:9" ht="12.75" customHeight="1" x14ac:dyDescent="0.2">
      <c r="A448" s="27"/>
      <c r="C448" s="29"/>
      <c r="H448" s="30"/>
      <c r="I448" s="30"/>
    </row>
    <row r="449" spans="1:9" ht="12.75" customHeight="1" x14ac:dyDescent="0.2">
      <c r="A449" s="27"/>
      <c r="C449" s="29"/>
      <c r="H449" s="30"/>
      <c r="I449" s="30"/>
    </row>
    <row r="450" spans="1:9" ht="12.75" customHeight="1" x14ac:dyDescent="0.2">
      <c r="A450" s="27"/>
      <c r="C450" s="29"/>
      <c r="H450" s="30"/>
      <c r="I450" s="30"/>
    </row>
    <row r="451" spans="1:9" ht="12.75" customHeight="1" x14ac:dyDescent="0.2">
      <c r="A451" s="27"/>
      <c r="C451" s="29"/>
      <c r="H451" s="30"/>
      <c r="I451" s="30"/>
    </row>
    <row r="452" spans="1:9" ht="12.75" customHeight="1" x14ac:dyDescent="0.2">
      <c r="A452" s="27"/>
      <c r="C452" s="29"/>
      <c r="H452" s="30"/>
      <c r="I452" s="30"/>
    </row>
    <row r="453" spans="1:9" ht="12.75" customHeight="1" x14ac:dyDescent="0.2">
      <c r="A453" s="27"/>
      <c r="C453" s="29"/>
      <c r="H453" s="30"/>
      <c r="I453" s="30"/>
    </row>
    <row r="454" spans="1:9" ht="12.75" customHeight="1" x14ac:dyDescent="0.2">
      <c r="A454" s="27"/>
      <c r="C454" s="29"/>
      <c r="H454" s="30"/>
      <c r="I454" s="30"/>
    </row>
    <row r="455" spans="1:9" ht="12.75" customHeight="1" x14ac:dyDescent="0.2">
      <c r="A455" s="27"/>
      <c r="C455" s="29"/>
      <c r="H455" s="30"/>
      <c r="I455" s="30"/>
    </row>
    <row r="456" spans="1:9" ht="12.75" customHeight="1" x14ac:dyDescent="0.2">
      <c r="A456" s="27"/>
      <c r="C456" s="29"/>
      <c r="H456" s="30"/>
      <c r="I456" s="30"/>
    </row>
    <row r="457" spans="1:9" ht="12.75" customHeight="1" x14ac:dyDescent="0.2">
      <c r="A457" s="27"/>
      <c r="C457" s="29"/>
      <c r="H457" s="30"/>
      <c r="I457" s="30"/>
    </row>
    <row r="458" spans="1:9" ht="12.75" customHeight="1" x14ac:dyDescent="0.2">
      <c r="A458" s="27"/>
      <c r="C458" s="29"/>
      <c r="H458" s="30"/>
      <c r="I458" s="30"/>
    </row>
    <row r="459" spans="1:9" ht="12.75" customHeight="1" x14ac:dyDescent="0.2">
      <c r="A459" s="27"/>
      <c r="C459" s="29"/>
      <c r="H459" s="30"/>
      <c r="I459" s="30"/>
    </row>
    <row r="460" spans="1:9" ht="12.75" customHeight="1" x14ac:dyDescent="0.2">
      <c r="A460" s="27"/>
      <c r="C460" s="29"/>
      <c r="H460" s="30"/>
      <c r="I460" s="30"/>
    </row>
    <row r="461" spans="1:9" ht="12.75" customHeight="1" x14ac:dyDescent="0.2">
      <c r="A461" s="27"/>
      <c r="C461" s="29"/>
      <c r="H461" s="30"/>
      <c r="I461" s="30"/>
    </row>
    <row r="462" spans="1:9" ht="12.75" customHeight="1" x14ac:dyDescent="0.2">
      <c r="A462" s="27"/>
      <c r="C462" s="29"/>
      <c r="H462" s="30"/>
      <c r="I462" s="30"/>
    </row>
    <row r="463" spans="1:9" ht="12.75" customHeight="1" x14ac:dyDescent="0.2">
      <c r="A463" s="27"/>
      <c r="C463" s="29"/>
      <c r="H463" s="30"/>
      <c r="I463" s="30"/>
    </row>
    <row r="464" spans="1:9" ht="12.75" customHeight="1" x14ac:dyDescent="0.2">
      <c r="A464" s="27"/>
      <c r="C464" s="29"/>
      <c r="H464" s="30"/>
      <c r="I464" s="30"/>
    </row>
    <row r="465" spans="1:9" ht="12.75" customHeight="1" x14ac:dyDescent="0.2">
      <c r="A465" s="27"/>
      <c r="C465" s="29"/>
      <c r="H465" s="30"/>
      <c r="I465" s="30"/>
    </row>
    <row r="466" spans="1:9" ht="12.75" customHeight="1" x14ac:dyDescent="0.2">
      <c r="A466" s="27"/>
      <c r="C466" s="29"/>
      <c r="H466" s="30"/>
      <c r="I466" s="30"/>
    </row>
    <row r="467" spans="1:9" ht="12.75" customHeight="1" x14ac:dyDescent="0.2">
      <c r="A467" s="27"/>
      <c r="C467" s="29"/>
      <c r="H467" s="30"/>
      <c r="I467" s="30"/>
    </row>
    <row r="468" spans="1:9" ht="12.75" customHeight="1" x14ac:dyDescent="0.2">
      <c r="A468" s="27"/>
      <c r="C468" s="29"/>
      <c r="H468" s="30"/>
      <c r="I468" s="30"/>
    </row>
    <row r="469" spans="1:9" ht="12.75" customHeight="1" x14ac:dyDescent="0.2">
      <c r="A469" s="27"/>
      <c r="C469" s="29"/>
      <c r="H469" s="30"/>
      <c r="I469" s="30"/>
    </row>
    <row r="470" spans="1:9" ht="12.75" customHeight="1" x14ac:dyDescent="0.2">
      <c r="A470" s="27"/>
      <c r="C470" s="29"/>
      <c r="H470" s="30"/>
      <c r="I470" s="30"/>
    </row>
    <row r="471" spans="1:9" ht="12.75" customHeight="1" x14ac:dyDescent="0.2">
      <c r="A471" s="27"/>
      <c r="C471" s="29"/>
      <c r="H471" s="30"/>
      <c r="I471" s="30"/>
    </row>
    <row r="472" spans="1:9" ht="12.75" customHeight="1" x14ac:dyDescent="0.2">
      <c r="A472" s="27"/>
      <c r="C472" s="29"/>
      <c r="H472" s="30"/>
      <c r="I472" s="30"/>
    </row>
    <row r="473" spans="1:9" ht="12.75" customHeight="1" x14ac:dyDescent="0.2">
      <c r="A473" s="27"/>
      <c r="C473" s="29"/>
      <c r="H473" s="30"/>
      <c r="I473" s="30"/>
    </row>
    <row r="474" spans="1:9" ht="12.75" customHeight="1" x14ac:dyDescent="0.2">
      <c r="A474" s="27"/>
      <c r="C474" s="29"/>
      <c r="H474" s="30"/>
      <c r="I474" s="30"/>
    </row>
    <row r="475" spans="1:9" ht="12.75" customHeight="1" x14ac:dyDescent="0.2">
      <c r="A475" s="27"/>
      <c r="C475" s="29"/>
      <c r="H475" s="30"/>
      <c r="I475" s="30"/>
    </row>
    <row r="476" spans="1:9" ht="12.75" customHeight="1" x14ac:dyDescent="0.2">
      <c r="A476" s="27"/>
      <c r="C476" s="29"/>
      <c r="H476" s="30"/>
      <c r="I476" s="30"/>
    </row>
    <row r="477" spans="1:9" ht="12.75" customHeight="1" x14ac:dyDescent="0.2">
      <c r="A477" s="27"/>
      <c r="C477" s="29"/>
      <c r="H477" s="30"/>
      <c r="I477" s="30"/>
    </row>
    <row r="478" spans="1:9" ht="12.75" customHeight="1" x14ac:dyDescent="0.2">
      <c r="A478" s="27"/>
      <c r="C478" s="29"/>
      <c r="H478" s="30"/>
      <c r="I478" s="30"/>
    </row>
    <row r="479" spans="1:9" ht="12.75" customHeight="1" x14ac:dyDescent="0.2">
      <c r="A479" s="27"/>
      <c r="C479" s="29"/>
      <c r="H479" s="30"/>
      <c r="I479" s="30"/>
    </row>
    <row r="480" spans="1:9" ht="12.75" customHeight="1" x14ac:dyDescent="0.2">
      <c r="A480" s="27"/>
      <c r="C480" s="29"/>
      <c r="H480" s="30"/>
      <c r="I480" s="30"/>
    </row>
    <row r="481" spans="1:9" ht="12.75" customHeight="1" x14ac:dyDescent="0.2">
      <c r="A481" s="27"/>
      <c r="C481" s="29"/>
      <c r="H481" s="30"/>
      <c r="I481" s="30"/>
    </row>
    <row r="482" spans="1:9" ht="12.75" customHeight="1" x14ac:dyDescent="0.2">
      <c r="A482" s="27"/>
      <c r="C482" s="29"/>
      <c r="H482" s="30"/>
      <c r="I482" s="30"/>
    </row>
    <row r="483" spans="1:9" ht="12.75" customHeight="1" x14ac:dyDescent="0.2">
      <c r="A483" s="27"/>
      <c r="C483" s="29"/>
      <c r="H483" s="30"/>
      <c r="I483" s="30"/>
    </row>
    <row r="484" spans="1:9" ht="12.75" customHeight="1" x14ac:dyDescent="0.2">
      <c r="A484" s="27"/>
      <c r="C484" s="29"/>
      <c r="H484" s="30"/>
      <c r="I484" s="30"/>
    </row>
    <row r="485" spans="1:9" ht="12.75" customHeight="1" x14ac:dyDescent="0.2">
      <c r="A485" s="27"/>
      <c r="C485" s="29"/>
      <c r="H485" s="30"/>
      <c r="I485" s="30"/>
    </row>
    <row r="486" spans="1:9" ht="12.75" customHeight="1" x14ac:dyDescent="0.2">
      <c r="A486" s="27"/>
      <c r="C486" s="29"/>
      <c r="H486" s="30"/>
      <c r="I486" s="30"/>
    </row>
    <row r="487" spans="1:9" ht="12.75" customHeight="1" x14ac:dyDescent="0.2">
      <c r="A487" s="27"/>
      <c r="C487" s="29"/>
      <c r="H487" s="30"/>
      <c r="I487" s="30"/>
    </row>
    <row r="488" spans="1:9" ht="12.75" customHeight="1" x14ac:dyDescent="0.2">
      <c r="A488" s="27"/>
      <c r="C488" s="29"/>
      <c r="H488" s="30"/>
      <c r="I488" s="30"/>
    </row>
    <row r="489" spans="1:9" ht="12.75" customHeight="1" x14ac:dyDescent="0.2">
      <c r="A489" s="27"/>
      <c r="C489" s="29"/>
      <c r="H489" s="30"/>
      <c r="I489" s="30"/>
    </row>
    <row r="490" spans="1:9" ht="12.75" customHeight="1" x14ac:dyDescent="0.2">
      <c r="A490" s="27"/>
      <c r="C490" s="29"/>
      <c r="H490" s="30"/>
      <c r="I490" s="30"/>
    </row>
    <row r="491" spans="1:9" ht="12.75" customHeight="1" x14ac:dyDescent="0.2">
      <c r="A491" s="27"/>
      <c r="C491" s="29"/>
      <c r="H491" s="30"/>
      <c r="I491" s="30"/>
    </row>
    <row r="492" spans="1:9" ht="12.75" customHeight="1" x14ac:dyDescent="0.2">
      <c r="A492" s="27"/>
      <c r="C492" s="29"/>
      <c r="H492" s="30"/>
      <c r="I492" s="30"/>
    </row>
    <row r="493" spans="1:9" ht="12.75" customHeight="1" x14ac:dyDescent="0.2">
      <c r="A493" s="27"/>
      <c r="C493" s="29"/>
      <c r="H493" s="30"/>
      <c r="I493" s="30"/>
    </row>
    <row r="494" spans="1:9" ht="12.75" customHeight="1" x14ac:dyDescent="0.2">
      <c r="A494" s="27"/>
      <c r="C494" s="29"/>
      <c r="H494" s="30"/>
      <c r="I494" s="30"/>
    </row>
    <row r="495" spans="1:9" ht="12.75" customHeight="1" x14ac:dyDescent="0.2">
      <c r="A495" s="27"/>
      <c r="C495" s="29"/>
      <c r="H495" s="30"/>
      <c r="I495" s="30"/>
    </row>
    <row r="496" spans="1:9" ht="12.75" customHeight="1" x14ac:dyDescent="0.2">
      <c r="A496" s="27"/>
      <c r="C496" s="29"/>
      <c r="H496" s="30"/>
      <c r="I496" s="30"/>
    </row>
    <row r="497" spans="1:9" ht="12.75" customHeight="1" x14ac:dyDescent="0.2">
      <c r="A497" s="27"/>
      <c r="C497" s="29"/>
      <c r="H497" s="30"/>
      <c r="I497" s="30"/>
    </row>
    <row r="498" spans="1:9" ht="12.75" customHeight="1" x14ac:dyDescent="0.2">
      <c r="A498" s="27"/>
      <c r="C498" s="29"/>
      <c r="H498" s="30"/>
      <c r="I498" s="30"/>
    </row>
    <row r="499" spans="1:9" ht="12.75" customHeight="1" x14ac:dyDescent="0.2">
      <c r="A499" s="27"/>
      <c r="C499" s="29"/>
      <c r="H499" s="30"/>
      <c r="I499" s="30"/>
    </row>
    <row r="500" spans="1:9" ht="12.75" customHeight="1" x14ac:dyDescent="0.2">
      <c r="A500" s="27"/>
      <c r="C500" s="29"/>
      <c r="H500" s="30"/>
      <c r="I500" s="30"/>
    </row>
    <row r="501" spans="1:9" ht="12.75" customHeight="1" x14ac:dyDescent="0.2">
      <c r="A501" s="27"/>
      <c r="C501" s="29"/>
      <c r="H501" s="30"/>
      <c r="I501" s="30"/>
    </row>
    <row r="502" spans="1:9" ht="12.75" customHeight="1" x14ac:dyDescent="0.2">
      <c r="A502" s="27"/>
      <c r="C502" s="29"/>
      <c r="H502" s="30"/>
      <c r="I502" s="30"/>
    </row>
    <row r="503" spans="1:9" ht="12.75" customHeight="1" x14ac:dyDescent="0.2">
      <c r="A503" s="27"/>
      <c r="C503" s="29"/>
      <c r="H503" s="30"/>
      <c r="I503" s="30"/>
    </row>
    <row r="504" spans="1:9" ht="12.75" customHeight="1" x14ac:dyDescent="0.2">
      <c r="A504" s="27"/>
      <c r="C504" s="29"/>
      <c r="H504" s="30"/>
      <c r="I504" s="30"/>
    </row>
    <row r="505" spans="1:9" ht="12.75" customHeight="1" x14ac:dyDescent="0.2">
      <c r="A505" s="27"/>
      <c r="C505" s="29"/>
      <c r="H505" s="30"/>
      <c r="I505" s="30"/>
    </row>
    <row r="506" spans="1:9" ht="12.75" customHeight="1" x14ac:dyDescent="0.2">
      <c r="A506" s="27"/>
      <c r="C506" s="29"/>
      <c r="H506" s="30"/>
      <c r="I506" s="30"/>
    </row>
    <row r="507" spans="1:9" ht="12.75" customHeight="1" x14ac:dyDescent="0.2">
      <c r="A507" s="27"/>
      <c r="C507" s="29"/>
      <c r="H507" s="30"/>
      <c r="I507" s="30"/>
    </row>
    <row r="508" spans="1:9" ht="12.75" customHeight="1" x14ac:dyDescent="0.2">
      <c r="A508" s="27"/>
      <c r="C508" s="29"/>
      <c r="H508" s="30"/>
      <c r="I508" s="30"/>
    </row>
    <row r="509" spans="1:9" ht="12.75" customHeight="1" x14ac:dyDescent="0.2">
      <c r="A509" s="27"/>
      <c r="C509" s="29"/>
      <c r="H509" s="30"/>
      <c r="I509" s="30"/>
    </row>
    <row r="510" spans="1:9" ht="12.75" customHeight="1" x14ac:dyDescent="0.2">
      <c r="A510" s="27"/>
      <c r="C510" s="29"/>
      <c r="H510" s="30"/>
      <c r="I510" s="30"/>
    </row>
    <row r="511" spans="1:9" ht="12.75" customHeight="1" x14ac:dyDescent="0.2">
      <c r="A511" s="27"/>
      <c r="C511" s="29"/>
      <c r="H511" s="30"/>
      <c r="I511" s="30"/>
    </row>
    <row r="512" spans="1:9" ht="12.75" customHeight="1" x14ac:dyDescent="0.2">
      <c r="A512" s="27"/>
      <c r="C512" s="29"/>
      <c r="H512" s="30"/>
      <c r="I512" s="30"/>
    </row>
    <row r="513" spans="1:9" ht="12.75" customHeight="1" x14ac:dyDescent="0.2">
      <c r="A513" s="27"/>
      <c r="C513" s="29"/>
      <c r="H513" s="30"/>
      <c r="I513" s="30"/>
    </row>
    <row r="514" spans="1:9" ht="12.75" customHeight="1" x14ac:dyDescent="0.2">
      <c r="A514" s="27"/>
      <c r="C514" s="29"/>
      <c r="H514" s="30"/>
      <c r="I514" s="30"/>
    </row>
    <row r="515" spans="1:9" ht="12.75" customHeight="1" x14ac:dyDescent="0.2">
      <c r="A515" s="27"/>
      <c r="C515" s="29"/>
      <c r="H515" s="30"/>
      <c r="I515" s="30"/>
    </row>
    <row r="516" spans="1:9" ht="12.75" customHeight="1" x14ac:dyDescent="0.2">
      <c r="A516" s="27"/>
      <c r="C516" s="29"/>
      <c r="H516" s="30"/>
      <c r="I516" s="30"/>
    </row>
    <row r="517" spans="1:9" ht="12.75" customHeight="1" x14ac:dyDescent="0.2">
      <c r="A517" s="27"/>
      <c r="C517" s="29"/>
      <c r="H517" s="30"/>
      <c r="I517" s="30"/>
    </row>
    <row r="518" spans="1:9" ht="12.75" customHeight="1" x14ac:dyDescent="0.2">
      <c r="A518" s="27"/>
      <c r="C518" s="29"/>
      <c r="H518" s="30"/>
      <c r="I518" s="30"/>
    </row>
    <row r="519" spans="1:9" ht="12.75" customHeight="1" x14ac:dyDescent="0.2">
      <c r="A519" s="27"/>
      <c r="C519" s="29"/>
      <c r="H519" s="30"/>
      <c r="I519" s="30"/>
    </row>
    <row r="520" spans="1:9" ht="12.75" customHeight="1" x14ac:dyDescent="0.2">
      <c r="A520" s="27"/>
      <c r="C520" s="29"/>
      <c r="H520" s="30"/>
      <c r="I520" s="30"/>
    </row>
    <row r="521" spans="1:9" ht="12.75" customHeight="1" x14ac:dyDescent="0.2">
      <c r="A521" s="27"/>
      <c r="C521" s="29"/>
      <c r="H521" s="30"/>
      <c r="I521" s="30"/>
    </row>
    <row r="522" spans="1:9" ht="12.75" customHeight="1" x14ac:dyDescent="0.2">
      <c r="A522" s="27"/>
      <c r="C522" s="29"/>
      <c r="H522" s="30"/>
      <c r="I522" s="30"/>
    </row>
    <row r="523" spans="1:9" ht="12.75" customHeight="1" x14ac:dyDescent="0.2">
      <c r="A523" s="27"/>
      <c r="C523" s="29"/>
      <c r="H523" s="30"/>
      <c r="I523" s="30"/>
    </row>
    <row r="524" spans="1:9" ht="12.75" customHeight="1" x14ac:dyDescent="0.2">
      <c r="A524" s="27"/>
      <c r="C524" s="29"/>
      <c r="H524" s="30"/>
      <c r="I524" s="30"/>
    </row>
    <row r="525" spans="1:9" ht="12.75" customHeight="1" x14ac:dyDescent="0.2">
      <c r="A525" s="27"/>
      <c r="C525" s="29"/>
      <c r="H525" s="30"/>
      <c r="I525" s="30"/>
    </row>
    <row r="526" spans="1:9" ht="12.75" customHeight="1" x14ac:dyDescent="0.2">
      <c r="A526" s="27"/>
      <c r="C526" s="29"/>
      <c r="H526" s="30"/>
      <c r="I526" s="30"/>
    </row>
    <row r="527" spans="1:9" ht="12.75" customHeight="1" x14ac:dyDescent="0.2">
      <c r="A527" s="27"/>
      <c r="C527" s="29"/>
      <c r="H527" s="30"/>
      <c r="I527" s="30"/>
    </row>
    <row r="528" spans="1:9" ht="12.75" customHeight="1" x14ac:dyDescent="0.2">
      <c r="A528" s="27"/>
      <c r="C528" s="29"/>
      <c r="H528" s="30"/>
      <c r="I528" s="30"/>
    </row>
    <row r="529" spans="1:9" ht="12.75" customHeight="1" x14ac:dyDescent="0.2">
      <c r="A529" s="27"/>
      <c r="C529" s="29"/>
      <c r="H529" s="30"/>
      <c r="I529" s="30"/>
    </row>
    <row r="530" spans="1:9" ht="12.75" customHeight="1" x14ac:dyDescent="0.2">
      <c r="A530" s="27"/>
      <c r="C530" s="29"/>
      <c r="H530" s="30"/>
      <c r="I530" s="30"/>
    </row>
    <row r="531" spans="1:9" ht="12.75" customHeight="1" x14ac:dyDescent="0.2">
      <c r="A531" s="27"/>
      <c r="C531" s="29"/>
      <c r="H531" s="30"/>
      <c r="I531" s="30"/>
    </row>
    <row r="532" spans="1:9" ht="12.75" customHeight="1" x14ac:dyDescent="0.2">
      <c r="A532" s="27"/>
      <c r="C532" s="29"/>
      <c r="H532" s="30"/>
      <c r="I532" s="30"/>
    </row>
    <row r="533" spans="1:9" ht="12.75" customHeight="1" x14ac:dyDescent="0.2">
      <c r="A533" s="27"/>
      <c r="C533" s="29"/>
      <c r="H533" s="30"/>
      <c r="I533" s="30"/>
    </row>
    <row r="534" spans="1:9" ht="12.75" customHeight="1" x14ac:dyDescent="0.2">
      <c r="A534" s="27"/>
      <c r="C534" s="29"/>
      <c r="H534" s="30"/>
      <c r="I534" s="30"/>
    </row>
    <row r="535" spans="1:9" ht="12.75" customHeight="1" x14ac:dyDescent="0.2">
      <c r="A535" s="27"/>
      <c r="C535" s="29"/>
      <c r="H535" s="30"/>
      <c r="I535" s="30"/>
    </row>
    <row r="536" spans="1:9" ht="12.75" customHeight="1" x14ac:dyDescent="0.2">
      <c r="A536" s="27"/>
      <c r="C536" s="29"/>
      <c r="H536" s="30"/>
      <c r="I536" s="30"/>
    </row>
    <row r="537" spans="1:9" ht="12.75" customHeight="1" x14ac:dyDescent="0.2">
      <c r="A537" s="27"/>
      <c r="C537" s="29"/>
      <c r="H537" s="30"/>
      <c r="I537" s="30"/>
    </row>
    <row r="538" spans="1:9" ht="12.75" customHeight="1" x14ac:dyDescent="0.2">
      <c r="A538" s="27"/>
      <c r="C538" s="29"/>
      <c r="H538" s="30"/>
      <c r="I538" s="30"/>
    </row>
    <row r="539" spans="1:9" ht="12.75" customHeight="1" x14ac:dyDescent="0.2">
      <c r="A539" s="27"/>
      <c r="C539" s="29"/>
      <c r="H539" s="30"/>
      <c r="I539" s="30"/>
    </row>
    <row r="540" spans="1:9" ht="12.75" customHeight="1" x14ac:dyDescent="0.2">
      <c r="A540" s="27"/>
      <c r="C540" s="29"/>
      <c r="H540" s="30"/>
      <c r="I540" s="30"/>
    </row>
    <row r="541" spans="1:9" ht="12.75" customHeight="1" x14ac:dyDescent="0.2">
      <c r="A541" s="27"/>
      <c r="C541" s="29"/>
      <c r="H541" s="30"/>
      <c r="I541" s="30"/>
    </row>
    <row r="542" spans="1:9" ht="12.75" customHeight="1" x14ac:dyDescent="0.2">
      <c r="A542" s="27"/>
      <c r="C542" s="29"/>
      <c r="H542" s="30"/>
      <c r="I542" s="30"/>
    </row>
    <row r="543" spans="1:9" ht="12.75" customHeight="1" x14ac:dyDescent="0.2">
      <c r="A543" s="27"/>
      <c r="C543" s="29"/>
      <c r="H543" s="30"/>
      <c r="I543" s="30"/>
    </row>
    <row r="544" spans="1:9" ht="12.75" customHeight="1" x14ac:dyDescent="0.2">
      <c r="A544" s="27"/>
      <c r="C544" s="29"/>
      <c r="H544" s="30"/>
      <c r="I544" s="30"/>
    </row>
    <row r="545" spans="1:9" ht="12.75" customHeight="1" x14ac:dyDescent="0.2">
      <c r="A545" s="27"/>
      <c r="C545" s="29"/>
      <c r="H545" s="30"/>
      <c r="I545" s="30"/>
    </row>
    <row r="546" spans="1:9" ht="12.75" customHeight="1" x14ac:dyDescent="0.2">
      <c r="A546" s="27"/>
      <c r="C546" s="29"/>
      <c r="H546" s="30"/>
      <c r="I546" s="30"/>
    </row>
    <row r="547" spans="1:9" ht="12.75" customHeight="1" x14ac:dyDescent="0.2">
      <c r="A547" s="27"/>
      <c r="C547" s="29"/>
      <c r="H547" s="30"/>
      <c r="I547" s="30"/>
    </row>
    <row r="548" spans="1:9" ht="12.75" customHeight="1" x14ac:dyDescent="0.2">
      <c r="A548" s="27"/>
      <c r="C548" s="29"/>
      <c r="H548" s="30"/>
      <c r="I548" s="30"/>
    </row>
    <row r="549" spans="1:9" ht="12.75" customHeight="1" x14ac:dyDescent="0.2">
      <c r="A549" s="27"/>
      <c r="C549" s="29"/>
      <c r="H549" s="30"/>
      <c r="I549" s="30"/>
    </row>
    <row r="550" spans="1:9" ht="12.75" customHeight="1" x14ac:dyDescent="0.2">
      <c r="A550" s="27"/>
      <c r="C550" s="29"/>
      <c r="H550" s="30"/>
      <c r="I550" s="30"/>
    </row>
    <row r="551" spans="1:9" ht="12.75" customHeight="1" x14ac:dyDescent="0.2">
      <c r="A551" s="27"/>
      <c r="C551" s="29"/>
      <c r="H551" s="30"/>
      <c r="I551" s="30"/>
    </row>
    <row r="552" spans="1:9" ht="12.75" customHeight="1" x14ac:dyDescent="0.2">
      <c r="A552" s="27"/>
      <c r="C552" s="29"/>
      <c r="H552" s="30"/>
      <c r="I552" s="30"/>
    </row>
    <row r="553" spans="1:9" ht="12.75" customHeight="1" x14ac:dyDescent="0.2">
      <c r="A553" s="27"/>
      <c r="C553" s="29"/>
      <c r="H553" s="30"/>
      <c r="I553" s="30"/>
    </row>
    <row r="554" spans="1:9" ht="12.75" customHeight="1" x14ac:dyDescent="0.2">
      <c r="A554" s="27"/>
      <c r="C554" s="29"/>
      <c r="H554" s="30"/>
      <c r="I554" s="30"/>
    </row>
    <row r="555" spans="1:9" ht="12.75" customHeight="1" x14ac:dyDescent="0.2">
      <c r="A555" s="27"/>
      <c r="C555" s="29"/>
      <c r="H555" s="30"/>
      <c r="I555" s="30"/>
    </row>
    <row r="556" spans="1:9" ht="12.75" customHeight="1" x14ac:dyDescent="0.2">
      <c r="A556" s="27"/>
      <c r="C556" s="29"/>
      <c r="H556" s="30"/>
      <c r="I556" s="30"/>
    </row>
    <row r="557" spans="1:9" ht="12.75" customHeight="1" x14ac:dyDescent="0.2">
      <c r="A557" s="27"/>
      <c r="C557" s="29"/>
      <c r="H557" s="30"/>
      <c r="I557" s="30"/>
    </row>
    <row r="558" spans="1:9" ht="12.75" customHeight="1" x14ac:dyDescent="0.2">
      <c r="A558" s="27"/>
      <c r="C558" s="29"/>
      <c r="H558" s="30"/>
      <c r="I558" s="30"/>
    </row>
    <row r="559" spans="1:9" ht="12.75" customHeight="1" x14ac:dyDescent="0.2">
      <c r="A559" s="27"/>
      <c r="C559" s="29"/>
      <c r="H559" s="30"/>
      <c r="I559" s="30"/>
    </row>
    <row r="560" spans="1:9" ht="12.75" customHeight="1" x14ac:dyDescent="0.2">
      <c r="A560" s="27"/>
      <c r="C560" s="29"/>
      <c r="H560" s="30"/>
      <c r="I560" s="30"/>
    </row>
    <row r="561" spans="1:9" ht="12.75" customHeight="1" x14ac:dyDescent="0.2">
      <c r="A561" s="27"/>
      <c r="C561" s="29"/>
      <c r="H561" s="30"/>
      <c r="I561" s="30"/>
    </row>
    <row r="562" spans="1:9" ht="12.75" customHeight="1" x14ac:dyDescent="0.2">
      <c r="A562" s="27"/>
      <c r="C562" s="29"/>
      <c r="H562" s="30"/>
      <c r="I562" s="30"/>
    </row>
    <row r="563" spans="1:9" ht="12.75" customHeight="1" x14ac:dyDescent="0.2">
      <c r="A563" s="27"/>
      <c r="C563" s="29"/>
      <c r="H563" s="30"/>
      <c r="I563" s="30"/>
    </row>
    <row r="564" spans="1:9" ht="12.75" customHeight="1" x14ac:dyDescent="0.2">
      <c r="A564" s="27"/>
      <c r="C564" s="29"/>
      <c r="H564" s="30"/>
      <c r="I564" s="30"/>
    </row>
    <row r="565" spans="1:9" ht="12.75" customHeight="1" x14ac:dyDescent="0.2">
      <c r="A565" s="27"/>
      <c r="C565" s="29"/>
      <c r="H565" s="30"/>
      <c r="I565" s="30"/>
    </row>
    <row r="566" spans="1:9" ht="12.75" customHeight="1" x14ac:dyDescent="0.2">
      <c r="A566" s="27"/>
      <c r="C566" s="29"/>
      <c r="H566" s="30"/>
      <c r="I566" s="30"/>
    </row>
    <row r="567" spans="1:9" ht="12.75" customHeight="1" x14ac:dyDescent="0.2">
      <c r="A567" s="27"/>
      <c r="C567" s="29"/>
      <c r="H567" s="30"/>
      <c r="I567" s="30"/>
    </row>
    <row r="568" spans="1:9" ht="12.75" customHeight="1" x14ac:dyDescent="0.2">
      <c r="A568" s="27"/>
      <c r="C568" s="29"/>
      <c r="H568" s="30"/>
      <c r="I568" s="30"/>
    </row>
    <row r="569" spans="1:9" ht="12.75" customHeight="1" x14ac:dyDescent="0.2">
      <c r="A569" s="27"/>
      <c r="C569" s="29"/>
      <c r="H569" s="30"/>
      <c r="I569" s="30"/>
    </row>
    <row r="570" spans="1:9" ht="12.75" customHeight="1" x14ac:dyDescent="0.2">
      <c r="A570" s="27"/>
      <c r="C570" s="29"/>
      <c r="H570" s="30"/>
      <c r="I570" s="30"/>
    </row>
    <row r="571" spans="1:9" ht="12.75" customHeight="1" x14ac:dyDescent="0.2">
      <c r="A571" s="27"/>
      <c r="C571" s="29"/>
      <c r="H571" s="30"/>
      <c r="I571" s="30"/>
    </row>
    <row r="572" spans="1:9" ht="12.75" customHeight="1" x14ac:dyDescent="0.2">
      <c r="A572" s="27"/>
      <c r="C572" s="29"/>
      <c r="H572" s="30"/>
      <c r="I572" s="30"/>
    </row>
    <row r="573" spans="1:9" ht="12.75" customHeight="1" x14ac:dyDescent="0.2">
      <c r="A573" s="27"/>
      <c r="C573" s="29"/>
      <c r="H573" s="30"/>
      <c r="I573" s="30"/>
    </row>
    <row r="574" spans="1:9" ht="12.75" customHeight="1" x14ac:dyDescent="0.2">
      <c r="A574" s="27"/>
      <c r="C574" s="29"/>
      <c r="H574" s="30"/>
      <c r="I574" s="30"/>
    </row>
    <row r="575" spans="1:9" ht="12.75" customHeight="1" x14ac:dyDescent="0.2">
      <c r="A575" s="27"/>
      <c r="C575" s="29"/>
      <c r="H575" s="30"/>
      <c r="I575" s="30"/>
    </row>
    <row r="576" spans="1:9" ht="12.75" customHeight="1" x14ac:dyDescent="0.2">
      <c r="A576" s="27"/>
      <c r="C576" s="29"/>
      <c r="H576" s="30"/>
      <c r="I576" s="30"/>
    </row>
    <row r="577" spans="1:9" ht="12.75" customHeight="1" x14ac:dyDescent="0.2">
      <c r="A577" s="27"/>
      <c r="C577" s="29"/>
      <c r="H577" s="30"/>
      <c r="I577" s="30"/>
    </row>
    <row r="578" spans="1:9" ht="12.75" customHeight="1" x14ac:dyDescent="0.2">
      <c r="A578" s="27"/>
      <c r="C578" s="29"/>
      <c r="H578" s="30"/>
      <c r="I578" s="30"/>
    </row>
    <row r="579" spans="1:9" ht="12.75" customHeight="1" x14ac:dyDescent="0.2">
      <c r="A579" s="27"/>
      <c r="C579" s="29"/>
      <c r="H579" s="30"/>
      <c r="I579" s="30"/>
    </row>
    <row r="580" spans="1:9" ht="12.75" customHeight="1" x14ac:dyDescent="0.2">
      <c r="A580" s="27"/>
      <c r="C580" s="29"/>
      <c r="H580" s="30"/>
      <c r="I580" s="30"/>
    </row>
    <row r="581" spans="1:9" ht="12.75" customHeight="1" x14ac:dyDescent="0.2">
      <c r="A581" s="27"/>
      <c r="C581" s="29"/>
      <c r="H581" s="30"/>
      <c r="I581" s="30"/>
    </row>
    <row r="582" spans="1:9" ht="12.75" customHeight="1" x14ac:dyDescent="0.2">
      <c r="A582" s="27"/>
      <c r="C582" s="29"/>
      <c r="H582" s="30"/>
      <c r="I582" s="30"/>
    </row>
    <row r="583" spans="1:9" ht="12.75" customHeight="1" x14ac:dyDescent="0.2">
      <c r="A583" s="27"/>
      <c r="C583" s="29"/>
      <c r="H583" s="30"/>
      <c r="I583" s="30"/>
    </row>
    <row r="584" spans="1:9" ht="12.75" customHeight="1" x14ac:dyDescent="0.2">
      <c r="A584" s="27"/>
      <c r="C584" s="29"/>
      <c r="H584" s="30"/>
      <c r="I584" s="30"/>
    </row>
    <row r="585" spans="1:9" ht="12.75" customHeight="1" x14ac:dyDescent="0.2">
      <c r="A585" s="27"/>
      <c r="C585" s="29"/>
      <c r="H585" s="30"/>
      <c r="I585" s="30"/>
    </row>
    <row r="586" spans="1:9" ht="12.75" customHeight="1" x14ac:dyDescent="0.2">
      <c r="A586" s="27"/>
      <c r="C586" s="29"/>
      <c r="H586" s="30"/>
      <c r="I586" s="30"/>
    </row>
    <row r="587" spans="1:9" ht="12.75" customHeight="1" x14ac:dyDescent="0.2">
      <c r="A587" s="27"/>
      <c r="C587" s="29"/>
      <c r="H587" s="30"/>
      <c r="I587" s="30"/>
    </row>
    <row r="588" spans="1:9" ht="12.75" customHeight="1" x14ac:dyDescent="0.2">
      <c r="A588" s="27"/>
      <c r="C588" s="29"/>
      <c r="H588" s="30"/>
      <c r="I588" s="30"/>
    </row>
    <row r="589" spans="1:9" ht="12.75" customHeight="1" x14ac:dyDescent="0.2">
      <c r="A589" s="27"/>
      <c r="C589" s="29"/>
      <c r="H589" s="30"/>
      <c r="I589" s="30"/>
    </row>
    <row r="590" spans="1:9" ht="12.75" customHeight="1" x14ac:dyDescent="0.2">
      <c r="A590" s="27"/>
      <c r="C590" s="29"/>
      <c r="H590" s="30"/>
      <c r="I590" s="30"/>
    </row>
    <row r="591" spans="1:9" ht="12.75" customHeight="1" x14ac:dyDescent="0.2">
      <c r="A591" s="27"/>
      <c r="C591" s="29"/>
      <c r="H591" s="30"/>
      <c r="I591" s="30"/>
    </row>
    <row r="592" spans="1:9" ht="12.75" customHeight="1" x14ac:dyDescent="0.2">
      <c r="A592" s="27"/>
      <c r="C592" s="29"/>
      <c r="H592" s="30"/>
      <c r="I592" s="30"/>
    </row>
    <row r="593" spans="1:9" ht="12.75" customHeight="1" x14ac:dyDescent="0.2">
      <c r="A593" s="27"/>
      <c r="C593" s="29"/>
      <c r="H593" s="30"/>
      <c r="I593" s="30"/>
    </row>
    <row r="594" spans="1:9" ht="12.75" customHeight="1" x14ac:dyDescent="0.2">
      <c r="A594" s="27"/>
      <c r="C594" s="29"/>
      <c r="H594" s="30"/>
      <c r="I594" s="30"/>
    </row>
    <row r="595" spans="1:9" ht="12.75" customHeight="1" x14ac:dyDescent="0.2">
      <c r="A595" s="27"/>
      <c r="C595" s="29"/>
      <c r="H595" s="30"/>
      <c r="I595" s="30"/>
    </row>
    <row r="596" spans="1:9" ht="12.75" customHeight="1" x14ac:dyDescent="0.2">
      <c r="A596" s="27"/>
      <c r="C596" s="29"/>
      <c r="H596" s="30"/>
      <c r="I596" s="30"/>
    </row>
    <row r="597" spans="1:9" ht="12.75" customHeight="1" x14ac:dyDescent="0.2">
      <c r="A597" s="27"/>
      <c r="C597" s="29"/>
      <c r="H597" s="30"/>
      <c r="I597" s="30"/>
    </row>
    <row r="598" spans="1:9" ht="12.75" customHeight="1" x14ac:dyDescent="0.2">
      <c r="A598" s="27"/>
      <c r="C598" s="29"/>
      <c r="H598" s="30"/>
      <c r="I598" s="30"/>
    </row>
    <row r="599" spans="1:9" ht="12.75" customHeight="1" x14ac:dyDescent="0.2">
      <c r="A599" s="27"/>
      <c r="C599" s="29"/>
      <c r="H599" s="30"/>
      <c r="I599" s="30"/>
    </row>
    <row r="600" spans="1:9" ht="12.75" customHeight="1" x14ac:dyDescent="0.2">
      <c r="A600" s="27"/>
      <c r="C600" s="29"/>
      <c r="H600" s="30"/>
      <c r="I600" s="30"/>
    </row>
    <row r="601" spans="1:9" ht="12.75" customHeight="1" x14ac:dyDescent="0.2">
      <c r="A601" s="27"/>
      <c r="C601" s="29"/>
      <c r="H601" s="30"/>
      <c r="I601" s="30"/>
    </row>
    <row r="602" spans="1:9" ht="12.75" customHeight="1" x14ac:dyDescent="0.2">
      <c r="A602" s="27"/>
      <c r="C602" s="29"/>
      <c r="H602" s="30"/>
      <c r="I602" s="30"/>
    </row>
    <row r="603" spans="1:9" ht="12.75" customHeight="1" x14ac:dyDescent="0.2">
      <c r="A603" s="27"/>
      <c r="C603" s="29"/>
      <c r="H603" s="30"/>
      <c r="I603" s="30"/>
    </row>
    <row r="604" spans="1:9" ht="12.75" customHeight="1" x14ac:dyDescent="0.2">
      <c r="A604" s="27"/>
      <c r="C604" s="29"/>
      <c r="H604" s="30"/>
      <c r="I604" s="30"/>
    </row>
    <row r="605" spans="1:9" ht="12.75" customHeight="1" x14ac:dyDescent="0.2">
      <c r="A605" s="27"/>
      <c r="C605" s="29"/>
      <c r="H605" s="30"/>
      <c r="I605" s="30"/>
    </row>
    <row r="606" spans="1:9" ht="12.75" customHeight="1" x14ac:dyDescent="0.2">
      <c r="A606" s="27"/>
      <c r="C606" s="29"/>
      <c r="H606" s="30"/>
      <c r="I606" s="30"/>
    </row>
    <row r="607" spans="1:9" ht="12.75" customHeight="1" x14ac:dyDescent="0.2">
      <c r="A607" s="27"/>
      <c r="C607" s="29"/>
      <c r="H607" s="30"/>
      <c r="I607" s="30"/>
    </row>
    <row r="608" spans="1:9" ht="12.75" customHeight="1" x14ac:dyDescent="0.2">
      <c r="A608" s="27"/>
      <c r="C608" s="29"/>
      <c r="H608" s="30"/>
      <c r="I608" s="30"/>
    </row>
    <row r="609" spans="1:9" ht="12.75" customHeight="1" x14ac:dyDescent="0.2">
      <c r="A609" s="27"/>
      <c r="C609" s="29"/>
      <c r="H609" s="30"/>
      <c r="I609" s="30"/>
    </row>
    <row r="610" spans="1:9" ht="12.75" customHeight="1" x14ac:dyDescent="0.2">
      <c r="A610" s="27"/>
      <c r="C610" s="29"/>
      <c r="H610" s="30"/>
      <c r="I610" s="30"/>
    </row>
    <row r="611" spans="1:9" ht="12.75" customHeight="1" x14ac:dyDescent="0.2">
      <c r="A611" s="27"/>
      <c r="C611" s="29"/>
      <c r="H611" s="30"/>
      <c r="I611" s="30"/>
    </row>
    <row r="612" spans="1:9" ht="12.75" customHeight="1" x14ac:dyDescent="0.2">
      <c r="A612" s="27"/>
      <c r="C612" s="29"/>
      <c r="H612" s="30"/>
      <c r="I612" s="30"/>
    </row>
    <row r="613" spans="1:9" ht="12.75" customHeight="1" x14ac:dyDescent="0.2">
      <c r="A613" s="27"/>
      <c r="C613" s="29"/>
      <c r="H613" s="30"/>
      <c r="I613" s="30"/>
    </row>
    <row r="614" spans="1:9" ht="12.75" customHeight="1" x14ac:dyDescent="0.2">
      <c r="A614" s="27"/>
      <c r="C614" s="29"/>
      <c r="H614" s="30"/>
      <c r="I614" s="30"/>
    </row>
    <row r="615" spans="1:9" ht="12.75" customHeight="1" x14ac:dyDescent="0.2">
      <c r="A615" s="27"/>
      <c r="C615" s="29"/>
      <c r="H615" s="30"/>
      <c r="I615" s="30"/>
    </row>
    <row r="616" spans="1:9" ht="12.75" customHeight="1" x14ac:dyDescent="0.2">
      <c r="A616" s="27"/>
      <c r="C616" s="29"/>
      <c r="H616" s="30"/>
      <c r="I616" s="30"/>
    </row>
    <row r="617" spans="1:9" ht="12.75" customHeight="1" x14ac:dyDescent="0.2">
      <c r="A617" s="27"/>
      <c r="C617" s="29"/>
      <c r="H617" s="30"/>
      <c r="I617" s="30"/>
    </row>
    <row r="618" spans="1:9" ht="12.75" customHeight="1" x14ac:dyDescent="0.2">
      <c r="A618" s="27"/>
      <c r="C618" s="29"/>
      <c r="H618" s="30"/>
      <c r="I618" s="30"/>
    </row>
    <row r="619" spans="1:9" ht="12.75" customHeight="1" x14ac:dyDescent="0.2">
      <c r="A619" s="27"/>
      <c r="C619" s="29"/>
      <c r="H619" s="30"/>
      <c r="I619" s="30"/>
    </row>
    <row r="620" spans="1:9" ht="12.75" customHeight="1" x14ac:dyDescent="0.2">
      <c r="A620" s="27"/>
      <c r="C620" s="29"/>
      <c r="H620" s="30"/>
      <c r="I620" s="30"/>
    </row>
    <row r="621" spans="1:9" ht="12.75" customHeight="1" x14ac:dyDescent="0.2">
      <c r="A621" s="27"/>
      <c r="C621" s="29"/>
      <c r="H621" s="30"/>
      <c r="I621" s="30"/>
    </row>
    <row r="622" spans="1:9" ht="12.75" customHeight="1" x14ac:dyDescent="0.2">
      <c r="A622" s="27"/>
      <c r="C622" s="29"/>
      <c r="H622" s="30"/>
      <c r="I622" s="30"/>
    </row>
    <row r="623" spans="1:9" ht="12.75" customHeight="1" x14ac:dyDescent="0.2">
      <c r="A623" s="27"/>
      <c r="C623" s="29"/>
      <c r="H623" s="30"/>
      <c r="I623" s="30"/>
    </row>
    <row r="624" spans="1:9" ht="12.75" customHeight="1" x14ac:dyDescent="0.2">
      <c r="A624" s="27"/>
      <c r="C624" s="29"/>
      <c r="H624" s="30"/>
      <c r="I624" s="30"/>
    </row>
    <row r="625" spans="1:9" ht="12.75" customHeight="1" x14ac:dyDescent="0.2">
      <c r="A625" s="27"/>
      <c r="C625" s="29"/>
      <c r="H625" s="30"/>
      <c r="I625" s="30"/>
    </row>
    <row r="626" spans="1:9" ht="12.75" customHeight="1" x14ac:dyDescent="0.2">
      <c r="A626" s="27"/>
      <c r="C626" s="29"/>
      <c r="H626" s="30"/>
      <c r="I626" s="30"/>
    </row>
    <row r="627" spans="1:9" ht="12.75" customHeight="1" x14ac:dyDescent="0.2">
      <c r="A627" s="27"/>
      <c r="C627" s="29"/>
      <c r="H627" s="30"/>
      <c r="I627" s="30"/>
    </row>
    <row r="628" spans="1:9" ht="12.75" customHeight="1" x14ac:dyDescent="0.2">
      <c r="A628" s="27"/>
      <c r="C628" s="29"/>
      <c r="H628" s="30"/>
      <c r="I628" s="30"/>
    </row>
    <row r="629" spans="1:9" ht="12.75" customHeight="1" x14ac:dyDescent="0.2">
      <c r="A629" s="27"/>
      <c r="C629" s="29"/>
      <c r="H629" s="30"/>
      <c r="I629" s="30"/>
    </row>
    <row r="630" spans="1:9" ht="12.75" customHeight="1" x14ac:dyDescent="0.2">
      <c r="A630" s="27"/>
      <c r="C630" s="29"/>
      <c r="H630" s="30"/>
      <c r="I630" s="30"/>
    </row>
    <row r="631" spans="1:9" ht="12.75" customHeight="1" x14ac:dyDescent="0.2">
      <c r="A631" s="27"/>
      <c r="C631" s="29"/>
      <c r="H631" s="30"/>
      <c r="I631" s="30"/>
    </row>
    <row r="632" spans="1:9" ht="12.75" customHeight="1" x14ac:dyDescent="0.2">
      <c r="A632" s="27"/>
      <c r="C632" s="29"/>
      <c r="H632" s="30"/>
      <c r="I632" s="30"/>
    </row>
    <row r="633" spans="1:9" ht="12.75" customHeight="1" x14ac:dyDescent="0.2">
      <c r="A633" s="27"/>
      <c r="C633" s="29"/>
      <c r="H633" s="30"/>
      <c r="I633" s="30"/>
    </row>
    <row r="634" spans="1:9" ht="12.75" customHeight="1" x14ac:dyDescent="0.2">
      <c r="A634" s="27"/>
      <c r="C634" s="29"/>
      <c r="H634" s="30"/>
      <c r="I634" s="30"/>
    </row>
    <row r="635" spans="1:9" ht="12.75" customHeight="1" x14ac:dyDescent="0.2">
      <c r="A635" s="27"/>
      <c r="C635" s="29"/>
      <c r="H635" s="30"/>
      <c r="I635" s="30"/>
    </row>
    <row r="636" spans="1:9" ht="12.75" customHeight="1" x14ac:dyDescent="0.2">
      <c r="A636" s="27"/>
      <c r="C636" s="29"/>
      <c r="H636" s="30"/>
      <c r="I636" s="30"/>
    </row>
    <row r="637" spans="1:9" ht="12.75" customHeight="1" x14ac:dyDescent="0.2">
      <c r="A637" s="27"/>
      <c r="C637" s="29"/>
      <c r="H637" s="30"/>
      <c r="I637" s="30"/>
    </row>
    <row r="638" spans="1:9" ht="12.75" customHeight="1" x14ac:dyDescent="0.2">
      <c r="A638" s="27"/>
      <c r="C638" s="29"/>
      <c r="H638" s="30"/>
      <c r="I638" s="30"/>
    </row>
    <row r="639" spans="1:9" ht="12.75" customHeight="1" x14ac:dyDescent="0.2">
      <c r="A639" s="27"/>
      <c r="C639" s="29"/>
      <c r="H639" s="30"/>
      <c r="I639" s="30"/>
    </row>
    <row r="640" spans="1:9" ht="12.75" customHeight="1" x14ac:dyDescent="0.2">
      <c r="A640" s="27"/>
      <c r="C640" s="29"/>
      <c r="H640" s="30"/>
      <c r="I640" s="30"/>
    </row>
    <row r="641" spans="1:9" ht="12.75" customHeight="1" x14ac:dyDescent="0.2">
      <c r="A641" s="27"/>
      <c r="C641" s="29"/>
      <c r="H641" s="30"/>
      <c r="I641" s="30"/>
    </row>
    <row r="642" spans="1:9" ht="12.75" customHeight="1" x14ac:dyDescent="0.2">
      <c r="A642" s="27"/>
      <c r="C642" s="29"/>
      <c r="H642" s="30"/>
      <c r="I642" s="30"/>
    </row>
    <row r="643" spans="1:9" ht="12.75" customHeight="1" x14ac:dyDescent="0.2">
      <c r="A643" s="27"/>
      <c r="C643" s="29"/>
      <c r="H643" s="30"/>
      <c r="I643" s="30"/>
    </row>
    <row r="644" spans="1:9" ht="12.75" customHeight="1" x14ac:dyDescent="0.2">
      <c r="A644" s="27"/>
      <c r="C644" s="29"/>
      <c r="H644" s="30"/>
      <c r="I644" s="30"/>
    </row>
    <row r="645" spans="1:9" ht="12.75" customHeight="1" x14ac:dyDescent="0.2">
      <c r="A645" s="27"/>
      <c r="C645" s="29"/>
      <c r="H645" s="30"/>
      <c r="I645" s="30"/>
    </row>
    <row r="646" spans="1:9" ht="12.75" customHeight="1" x14ac:dyDescent="0.2">
      <c r="A646" s="27"/>
      <c r="C646" s="29"/>
      <c r="H646" s="30"/>
      <c r="I646" s="30"/>
    </row>
    <row r="647" spans="1:9" ht="12.75" customHeight="1" x14ac:dyDescent="0.2">
      <c r="A647" s="27"/>
      <c r="C647" s="29"/>
      <c r="H647" s="30"/>
      <c r="I647" s="30"/>
    </row>
    <row r="648" spans="1:9" ht="12.75" customHeight="1" x14ac:dyDescent="0.2">
      <c r="A648" s="27"/>
      <c r="C648" s="29"/>
      <c r="H648" s="30"/>
      <c r="I648" s="30"/>
    </row>
    <row r="649" spans="1:9" ht="12.75" customHeight="1" x14ac:dyDescent="0.2">
      <c r="A649" s="27"/>
      <c r="C649" s="29"/>
      <c r="H649" s="30"/>
      <c r="I649" s="30"/>
    </row>
    <row r="650" spans="1:9" ht="12.75" customHeight="1" x14ac:dyDescent="0.2">
      <c r="A650" s="27"/>
      <c r="C650" s="29"/>
      <c r="H650" s="30"/>
      <c r="I650" s="30"/>
    </row>
    <row r="651" spans="1:9" ht="12.75" customHeight="1" x14ac:dyDescent="0.2">
      <c r="A651" s="27"/>
      <c r="C651" s="29"/>
      <c r="H651" s="30"/>
      <c r="I651" s="30"/>
    </row>
    <row r="652" spans="1:9" ht="12.75" customHeight="1" x14ac:dyDescent="0.2">
      <c r="A652" s="27"/>
      <c r="C652" s="29"/>
      <c r="H652" s="30"/>
      <c r="I652" s="30"/>
    </row>
    <row r="653" spans="1:9" ht="12.75" customHeight="1" x14ac:dyDescent="0.2">
      <c r="A653" s="27"/>
      <c r="C653" s="29"/>
      <c r="H653" s="30"/>
      <c r="I653" s="30"/>
    </row>
    <row r="654" spans="1:9" ht="12.75" customHeight="1" x14ac:dyDescent="0.2">
      <c r="A654" s="27"/>
      <c r="C654" s="29"/>
      <c r="H654" s="30"/>
      <c r="I654" s="30"/>
    </row>
    <row r="655" spans="1:9" ht="12.75" customHeight="1" x14ac:dyDescent="0.2">
      <c r="A655" s="27"/>
      <c r="C655" s="29"/>
      <c r="H655" s="30"/>
      <c r="I655" s="30"/>
    </row>
    <row r="656" spans="1:9" ht="12.75" customHeight="1" x14ac:dyDescent="0.2">
      <c r="A656" s="27"/>
      <c r="C656" s="29"/>
      <c r="H656" s="30"/>
      <c r="I656" s="30"/>
    </row>
    <row r="657" spans="1:9" ht="12.75" customHeight="1" x14ac:dyDescent="0.2">
      <c r="A657" s="27"/>
      <c r="C657" s="29"/>
      <c r="H657" s="30"/>
      <c r="I657" s="30"/>
    </row>
    <row r="658" spans="1:9" ht="12.75" customHeight="1" x14ac:dyDescent="0.2">
      <c r="A658" s="27"/>
      <c r="C658" s="29"/>
      <c r="H658" s="30"/>
      <c r="I658" s="30"/>
    </row>
    <row r="659" spans="1:9" ht="12.75" customHeight="1" x14ac:dyDescent="0.2">
      <c r="A659" s="27"/>
      <c r="C659" s="29"/>
      <c r="H659" s="30"/>
      <c r="I659" s="30"/>
    </row>
    <row r="660" spans="1:9" ht="12.75" customHeight="1" x14ac:dyDescent="0.2">
      <c r="A660" s="27"/>
      <c r="C660" s="29"/>
      <c r="H660" s="30"/>
      <c r="I660" s="30"/>
    </row>
    <row r="661" spans="1:9" ht="12.75" customHeight="1" x14ac:dyDescent="0.2">
      <c r="A661" s="27"/>
      <c r="C661" s="29"/>
      <c r="H661" s="30"/>
      <c r="I661" s="30"/>
    </row>
    <row r="662" spans="1:9" ht="12.75" customHeight="1" x14ac:dyDescent="0.2">
      <c r="A662" s="27"/>
      <c r="C662" s="29"/>
      <c r="H662" s="30"/>
      <c r="I662" s="30"/>
    </row>
    <row r="663" spans="1:9" ht="12.75" customHeight="1" x14ac:dyDescent="0.2">
      <c r="A663" s="27"/>
      <c r="C663" s="29"/>
      <c r="H663" s="30"/>
      <c r="I663" s="30"/>
    </row>
    <row r="664" spans="1:9" ht="12.75" customHeight="1" x14ac:dyDescent="0.2">
      <c r="A664" s="27"/>
      <c r="C664" s="29"/>
      <c r="H664" s="30"/>
      <c r="I664" s="30"/>
    </row>
    <row r="665" spans="1:9" ht="12.75" customHeight="1" x14ac:dyDescent="0.2">
      <c r="A665" s="27"/>
      <c r="C665" s="29"/>
      <c r="H665" s="30"/>
      <c r="I665" s="30"/>
    </row>
    <row r="666" spans="1:9" ht="12.75" customHeight="1" x14ac:dyDescent="0.2">
      <c r="A666" s="27"/>
      <c r="C666" s="29"/>
      <c r="H666" s="30"/>
      <c r="I666" s="30"/>
    </row>
    <row r="667" spans="1:9" ht="12.75" customHeight="1" x14ac:dyDescent="0.2">
      <c r="A667" s="27"/>
      <c r="C667" s="29"/>
      <c r="H667" s="30"/>
      <c r="I667" s="30"/>
    </row>
    <row r="668" spans="1:9" ht="12.75" customHeight="1" x14ac:dyDescent="0.2">
      <c r="A668" s="27"/>
      <c r="C668" s="29"/>
      <c r="H668" s="30"/>
      <c r="I668" s="30"/>
    </row>
    <row r="669" spans="1:9" ht="12.75" customHeight="1" x14ac:dyDescent="0.2">
      <c r="A669" s="27"/>
      <c r="C669" s="29"/>
      <c r="H669" s="30"/>
      <c r="I669" s="30"/>
    </row>
    <row r="670" spans="1:9" ht="12.75" customHeight="1" x14ac:dyDescent="0.2">
      <c r="A670" s="27"/>
      <c r="C670" s="29"/>
      <c r="H670" s="30"/>
      <c r="I670" s="30"/>
    </row>
    <row r="671" spans="1:9" ht="12.75" customHeight="1" x14ac:dyDescent="0.2">
      <c r="A671" s="27"/>
      <c r="C671" s="29"/>
      <c r="H671" s="30"/>
      <c r="I671" s="30"/>
    </row>
    <row r="672" spans="1:9" ht="12.75" customHeight="1" x14ac:dyDescent="0.2">
      <c r="A672" s="27"/>
      <c r="C672" s="29"/>
      <c r="H672" s="30"/>
      <c r="I672" s="30"/>
    </row>
    <row r="673" spans="1:9" ht="12.75" customHeight="1" x14ac:dyDescent="0.2">
      <c r="A673" s="27"/>
      <c r="C673" s="29"/>
      <c r="H673" s="30"/>
      <c r="I673" s="30"/>
    </row>
    <row r="674" spans="1:9" ht="12.75" customHeight="1" x14ac:dyDescent="0.2">
      <c r="A674" s="27"/>
      <c r="C674" s="29"/>
      <c r="H674" s="30"/>
      <c r="I674" s="30"/>
    </row>
    <row r="675" spans="1:9" ht="12.75" customHeight="1" x14ac:dyDescent="0.2">
      <c r="A675" s="27"/>
      <c r="C675" s="29"/>
      <c r="H675" s="30"/>
      <c r="I675" s="30"/>
    </row>
    <row r="676" spans="1:9" ht="12.75" customHeight="1" x14ac:dyDescent="0.2">
      <c r="A676" s="27"/>
      <c r="C676" s="29"/>
      <c r="H676" s="30"/>
      <c r="I676" s="30"/>
    </row>
    <row r="677" spans="1:9" ht="12.75" customHeight="1" x14ac:dyDescent="0.2">
      <c r="A677" s="27"/>
      <c r="C677" s="29"/>
      <c r="H677" s="30"/>
      <c r="I677" s="30"/>
    </row>
    <row r="678" spans="1:9" ht="12.75" customHeight="1" x14ac:dyDescent="0.2">
      <c r="A678" s="27"/>
      <c r="C678" s="29"/>
      <c r="H678" s="30"/>
      <c r="I678" s="30"/>
    </row>
    <row r="679" spans="1:9" ht="12.75" customHeight="1" x14ac:dyDescent="0.2">
      <c r="A679" s="27"/>
      <c r="C679" s="29"/>
      <c r="H679" s="30"/>
      <c r="I679" s="30"/>
    </row>
    <row r="680" spans="1:9" ht="12.75" customHeight="1" x14ac:dyDescent="0.2">
      <c r="A680" s="27"/>
      <c r="C680" s="29"/>
      <c r="H680" s="30"/>
      <c r="I680" s="30"/>
    </row>
    <row r="681" spans="1:9" ht="12.75" customHeight="1" x14ac:dyDescent="0.2">
      <c r="A681" s="27"/>
      <c r="C681" s="29"/>
      <c r="H681" s="30"/>
      <c r="I681" s="30"/>
    </row>
    <row r="682" spans="1:9" ht="12.75" customHeight="1" x14ac:dyDescent="0.2">
      <c r="A682" s="27"/>
      <c r="C682" s="29"/>
      <c r="H682" s="30"/>
      <c r="I682" s="30"/>
    </row>
    <row r="683" spans="1:9" ht="12.75" customHeight="1" x14ac:dyDescent="0.2">
      <c r="A683" s="27"/>
      <c r="C683" s="29"/>
      <c r="H683" s="30"/>
      <c r="I683" s="30"/>
    </row>
    <row r="684" spans="1:9" ht="12.75" customHeight="1" x14ac:dyDescent="0.2">
      <c r="A684" s="27"/>
      <c r="C684" s="29"/>
      <c r="H684" s="30"/>
      <c r="I684" s="30"/>
    </row>
    <row r="685" spans="1:9" ht="12.75" customHeight="1" x14ac:dyDescent="0.2">
      <c r="A685" s="27"/>
      <c r="C685" s="29"/>
      <c r="H685" s="30"/>
      <c r="I685" s="30"/>
    </row>
    <row r="686" spans="1:9" ht="12.75" customHeight="1" x14ac:dyDescent="0.2">
      <c r="A686" s="27"/>
      <c r="C686" s="29"/>
      <c r="H686" s="30"/>
      <c r="I686" s="30"/>
    </row>
    <row r="687" spans="1:9" ht="12.75" customHeight="1" x14ac:dyDescent="0.2">
      <c r="A687" s="27"/>
      <c r="C687" s="29"/>
      <c r="H687" s="30"/>
      <c r="I687" s="30"/>
    </row>
    <row r="688" spans="1:9" ht="12.75" customHeight="1" x14ac:dyDescent="0.2">
      <c r="A688" s="27"/>
      <c r="C688" s="29"/>
      <c r="H688" s="30"/>
      <c r="I688" s="30"/>
    </row>
    <row r="689" spans="1:9" ht="12.75" customHeight="1" x14ac:dyDescent="0.2">
      <c r="A689" s="27"/>
      <c r="C689" s="29"/>
      <c r="H689" s="30"/>
      <c r="I689" s="30"/>
    </row>
    <row r="690" spans="1:9" ht="12.75" customHeight="1" x14ac:dyDescent="0.2">
      <c r="A690" s="27"/>
      <c r="C690" s="29"/>
      <c r="H690" s="30"/>
      <c r="I690" s="30"/>
    </row>
    <row r="691" spans="1:9" ht="12.75" customHeight="1" x14ac:dyDescent="0.2">
      <c r="A691" s="27"/>
      <c r="C691" s="29"/>
      <c r="H691" s="30"/>
      <c r="I691" s="30"/>
    </row>
    <row r="692" spans="1:9" ht="12.75" customHeight="1" x14ac:dyDescent="0.2">
      <c r="A692" s="27"/>
      <c r="C692" s="29"/>
      <c r="H692" s="30"/>
      <c r="I692" s="30"/>
    </row>
    <row r="693" spans="1:9" ht="12.75" customHeight="1" x14ac:dyDescent="0.2">
      <c r="A693" s="27"/>
      <c r="C693" s="29"/>
      <c r="H693" s="30"/>
      <c r="I693" s="30"/>
    </row>
    <row r="694" spans="1:9" ht="12.75" customHeight="1" x14ac:dyDescent="0.2">
      <c r="A694" s="27"/>
      <c r="C694" s="29"/>
      <c r="H694" s="30"/>
      <c r="I694" s="30"/>
    </row>
    <row r="695" spans="1:9" ht="12.75" customHeight="1" x14ac:dyDescent="0.2">
      <c r="A695" s="27"/>
      <c r="C695" s="29"/>
      <c r="H695" s="30"/>
      <c r="I695" s="30"/>
    </row>
    <row r="696" spans="1:9" ht="12.75" customHeight="1" x14ac:dyDescent="0.2">
      <c r="A696" s="27"/>
      <c r="C696" s="29"/>
      <c r="H696" s="30"/>
      <c r="I696" s="30"/>
    </row>
    <row r="697" spans="1:9" ht="12.75" customHeight="1" x14ac:dyDescent="0.2">
      <c r="A697" s="27"/>
      <c r="C697" s="29"/>
      <c r="H697" s="30"/>
      <c r="I697" s="30"/>
    </row>
    <row r="698" spans="1:9" ht="12.75" customHeight="1" x14ac:dyDescent="0.2">
      <c r="A698" s="27"/>
      <c r="C698" s="29"/>
      <c r="H698" s="30"/>
      <c r="I698" s="30"/>
    </row>
    <row r="699" spans="1:9" ht="12.75" customHeight="1" x14ac:dyDescent="0.2">
      <c r="A699" s="27"/>
      <c r="C699" s="29"/>
      <c r="H699" s="30"/>
      <c r="I699" s="30"/>
    </row>
    <row r="700" spans="1:9" ht="12.75" customHeight="1" x14ac:dyDescent="0.2">
      <c r="A700" s="27"/>
      <c r="C700" s="29"/>
      <c r="H700" s="30"/>
      <c r="I700" s="30"/>
    </row>
    <row r="701" spans="1:9" ht="12.75" customHeight="1" x14ac:dyDescent="0.2">
      <c r="A701" s="27"/>
      <c r="C701" s="29"/>
      <c r="H701" s="30"/>
      <c r="I701" s="30"/>
    </row>
    <row r="702" spans="1:9" ht="12.75" customHeight="1" x14ac:dyDescent="0.2">
      <c r="A702" s="27"/>
      <c r="C702" s="29"/>
      <c r="H702" s="30"/>
      <c r="I702" s="30"/>
    </row>
    <row r="703" spans="1:9" ht="12.75" customHeight="1" x14ac:dyDescent="0.2">
      <c r="A703" s="27"/>
      <c r="C703" s="29"/>
      <c r="H703" s="30"/>
      <c r="I703" s="30"/>
    </row>
    <row r="704" spans="1:9" ht="12.75" customHeight="1" x14ac:dyDescent="0.2">
      <c r="A704" s="27"/>
      <c r="C704" s="29"/>
      <c r="H704" s="30"/>
      <c r="I704" s="30"/>
    </row>
    <row r="705" spans="1:9" ht="12.75" customHeight="1" x14ac:dyDescent="0.2">
      <c r="A705" s="27"/>
      <c r="C705" s="29"/>
      <c r="H705" s="30"/>
      <c r="I705" s="30"/>
    </row>
    <row r="706" spans="1:9" ht="12.75" customHeight="1" x14ac:dyDescent="0.2">
      <c r="A706" s="27"/>
      <c r="C706" s="29"/>
      <c r="H706" s="30"/>
      <c r="I706" s="30"/>
    </row>
    <row r="707" spans="1:9" ht="12.75" customHeight="1" x14ac:dyDescent="0.2">
      <c r="A707" s="27"/>
      <c r="C707" s="29"/>
      <c r="H707" s="30"/>
      <c r="I707" s="30"/>
    </row>
    <row r="708" spans="1:9" ht="12.75" customHeight="1" x14ac:dyDescent="0.2">
      <c r="A708" s="27"/>
      <c r="C708" s="29"/>
      <c r="H708" s="30"/>
      <c r="I708" s="30"/>
    </row>
    <row r="709" spans="1:9" ht="12.75" customHeight="1" x14ac:dyDescent="0.2">
      <c r="A709" s="27"/>
      <c r="C709" s="29"/>
      <c r="H709" s="30"/>
      <c r="I709" s="30"/>
    </row>
    <row r="710" spans="1:9" ht="12.75" customHeight="1" x14ac:dyDescent="0.2">
      <c r="A710" s="27"/>
      <c r="C710" s="29"/>
      <c r="H710" s="30"/>
      <c r="I710" s="30"/>
    </row>
    <row r="711" spans="1:9" ht="12.75" customHeight="1" x14ac:dyDescent="0.2">
      <c r="A711" s="27"/>
      <c r="C711" s="29"/>
      <c r="H711" s="30"/>
      <c r="I711" s="30"/>
    </row>
    <row r="712" spans="1:9" ht="12.75" customHeight="1" x14ac:dyDescent="0.2">
      <c r="A712" s="27"/>
      <c r="C712" s="29"/>
      <c r="H712" s="30"/>
      <c r="I712" s="30"/>
    </row>
    <row r="713" spans="1:9" ht="12.75" customHeight="1" x14ac:dyDescent="0.2">
      <c r="A713" s="27"/>
      <c r="C713" s="29"/>
      <c r="H713" s="30"/>
      <c r="I713" s="30"/>
    </row>
    <row r="714" spans="1:9" ht="12.75" customHeight="1" x14ac:dyDescent="0.2">
      <c r="A714" s="27"/>
      <c r="C714" s="29"/>
      <c r="H714" s="30"/>
      <c r="I714" s="30"/>
    </row>
    <row r="715" spans="1:9" ht="12.75" customHeight="1" x14ac:dyDescent="0.2">
      <c r="A715" s="27"/>
      <c r="C715" s="29"/>
      <c r="H715" s="30"/>
      <c r="I715" s="30"/>
    </row>
    <row r="716" spans="1:9" ht="12.75" customHeight="1" x14ac:dyDescent="0.2">
      <c r="A716" s="27"/>
      <c r="C716" s="29"/>
      <c r="H716" s="30"/>
      <c r="I716" s="30"/>
    </row>
    <row r="717" spans="1:9" ht="12.75" customHeight="1" x14ac:dyDescent="0.2">
      <c r="A717" s="27"/>
      <c r="C717" s="29"/>
      <c r="H717" s="30"/>
      <c r="I717" s="30"/>
    </row>
    <row r="718" spans="1:9" ht="12.75" customHeight="1" x14ac:dyDescent="0.2">
      <c r="A718" s="27"/>
      <c r="C718" s="29"/>
      <c r="H718" s="30"/>
      <c r="I718" s="30"/>
    </row>
    <row r="719" spans="1:9" ht="12.75" customHeight="1" x14ac:dyDescent="0.2">
      <c r="A719" s="27"/>
      <c r="C719" s="29"/>
      <c r="H719" s="30"/>
      <c r="I719" s="30"/>
    </row>
    <row r="720" spans="1:9" ht="12.75" customHeight="1" x14ac:dyDescent="0.2">
      <c r="A720" s="27"/>
      <c r="C720" s="29"/>
      <c r="H720" s="30"/>
      <c r="I720" s="30"/>
    </row>
    <row r="721" spans="1:9" ht="12.75" customHeight="1" x14ac:dyDescent="0.2">
      <c r="A721" s="27"/>
      <c r="C721" s="29"/>
      <c r="H721" s="30"/>
      <c r="I721" s="30"/>
    </row>
    <row r="722" spans="1:9" ht="12.75" customHeight="1" x14ac:dyDescent="0.2">
      <c r="A722" s="27"/>
      <c r="C722" s="29"/>
      <c r="H722" s="30"/>
      <c r="I722" s="30"/>
    </row>
    <row r="723" spans="1:9" ht="12.75" customHeight="1" x14ac:dyDescent="0.2">
      <c r="A723" s="27"/>
      <c r="C723" s="29"/>
      <c r="H723" s="30"/>
      <c r="I723" s="30"/>
    </row>
    <row r="724" spans="1:9" ht="12.75" customHeight="1" x14ac:dyDescent="0.2">
      <c r="A724" s="27"/>
      <c r="C724" s="29"/>
      <c r="H724" s="30"/>
      <c r="I724" s="30"/>
    </row>
    <row r="725" spans="1:9" ht="12.75" customHeight="1" x14ac:dyDescent="0.2">
      <c r="A725" s="27"/>
      <c r="C725" s="29"/>
      <c r="H725" s="30"/>
      <c r="I725" s="30"/>
    </row>
    <row r="726" spans="1:9" ht="12.75" customHeight="1" x14ac:dyDescent="0.2">
      <c r="A726" s="27"/>
      <c r="C726" s="29"/>
      <c r="H726" s="30"/>
      <c r="I726" s="30"/>
    </row>
    <row r="727" spans="1:9" ht="12.75" customHeight="1" x14ac:dyDescent="0.2">
      <c r="A727" s="27"/>
      <c r="C727" s="29"/>
      <c r="H727" s="30"/>
      <c r="I727" s="30"/>
    </row>
    <row r="728" spans="1:9" ht="12.75" customHeight="1" x14ac:dyDescent="0.2">
      <c r="A728" s="27"/>
      <c r="C728" s="29"/>
      <c r="H728" s="30"/>
      <c r="I728" s="30"/>
    </row>
    <row r="729" spans="1:9" ht="12.75" customHeight="1" x14ac:dyDescent="0.2">
      <c r="A729" s="27"/>
      <c r="C729" s="29"/>
      <c r="H729" s="30"/>
      <c r="I729" s="30"/>
    </row>
    <row r="730" spans="1:9" ht="12.75" customHeight="1" x14ac:dyDescent="0.2">
      <c r="A730" s="27"/>
      <c r="C730" s="29"/>
      <c r="H730" s="30"/>
      <c r="I730" s="30"/>
    </row>
    <row r="731" spans="1:9" ht="12.75" customHeight="1" x14ac:dyDescent="0.2">
      <c r="A731" s="27"/>
      <c r="C731" s="29"/>
      <c r="H731" s="30"/>
      <c r="I731" s="30"/>
    </row>
    <row r="732" spans="1:9" ht="12.75" customHeight="1" x14ac:dyDescent="0.2">
      <c r="A732" s="27"/>
      <c r="C732" s="29"/>
      <c r="H732" s="30"/>
      <c r="I732" s="30"/>
    </row>
    <row r="733" spans="1:9" ht="12.75" customHeight="1" x14ac:dyDescent="0.2">
      <c r="A733" s="27"/>
      <c r="C733" s="29"/>
      <c r="H733" s="30"/>
      <c r="I733" s="30"/>
    </row>
    <row r="734" spans="1:9" ht="12.75" customHeight="1" x14ac:dyDescent="0.2">
      <c r="A734" s="27"/>
      <c r="C734" s="29"/>
      <c r="H734" s="30"/>
      <c r="I734" s="30"/>
    </row>
    <row r="735" spans="1:9" ht="12.75" customHeight="1" x14ac:dyDescent="0.2">
      <c r="A735" s="27"/>
      <c r="C735" s="29"/>
      <c r="H735" s="30"/>
      <c r="I735" s="30"/>
    </row>
    <row r="736" spans="1:9" ht="12.75" customHeight="1" x14ac:dyDescent="0.2">
      <c r="A736" s="27"/>
      <c r="C736" s="29"/>
      <c r="H736" s="30"/>
      <c r="I736" s="30"/>
    </row>
    <row r="737" spans="1:9" ht="12.75" customHeight="1" x14ac:dyDescent="0.2">
      <c r="A737" s="27"/>
      <c r="C737" s="29"/>
      <c r="H737" s="30"/>
      <c r="I737" s="30"/>
    </row>
    <row r="738" spans="1:9" ht="12.75" customHeight="1" x14ac:dyDescent="0.2">
      <c r="A738" s="27"/>
      <c r="C738" s="29"/>
      <c r="H738" s="30"/>
      <c r="I738" s="30"/>
    </row>
    <row r="739" spans="1:9" ht="12.75" customHeight="1" x14ac:dyDescent="0.2">
      <c r="A739" s="27"/>
      <c r="C739" s="29"/>
      <c r="H739" s="30"/>
      <c r="I739" s="30"/>
    </row>
    <row r="740" spans="1:9" ht="12.75" customHeight="1" x14ac:dyDescent="0.2">
      <c r="A740" s="27"/>
      <c r="C740" s="29"/>
      <c r="H740" s="30"/>
      <c r="I740" s="30"/>
    </row>
    <row r="741" spans="1:9" ht="12.75" customHeight="1" x14ac:dyDescent="0.2">
      <c r="A741" s="27"/>
      <c r="C741" s="29"/>
      <c r="H741" s="30"/>
      <c r="I741" s="30"/>
    </row>
    <row r="742" spans="1:9" ht="12.75" customHeight="1" x14ac:dyDescent="0.2">
      <c r="A742" s="27"/>
      <c r="C742" s="29"/>
      <c r="H742" s="30"/>
      <c r="I742" s="30"/>
    </row>
    <row r="743" spans="1:9" ht="12.75" customHeight="1" x14ac:dyDescent="0.2">
      <c r="A743" s="27"/>
      <c r="C743" s="29"/>
      <c r="H743" s="30"/>
      <c r="I743" s="30"/>
    </row>
    <row r="744" spans="1:9" ht="12.75" customHeight="1" x14ac:dyDescent="0.2">
      <c r="A744" s="27"/>
      <c r="C744" s="29"/>
      <c r="H744" s="30"/>
      <c r="I744" s="30"/>
    </row>
    <row r="745" spans="1:9" ht="12.75" customHeight="1" x14ac:dyDescent="0.2">
      <c r="A745" s="27"/>
      <c r="C745" s="29"/>
      <c r="H745" s="30"/>
      <c r="I745" s="30"/>
    </row>
    <row r="746" spans="1:9" ht="12.75" customHeight="1" x14ac:dyDescent="0.2">
      <c r="A746" s="27"/>
      <c r="C746" s="29"/>
      <c r="H746" s="30"/>
      <c r="I746" s="30"/>
    </row>
    <row r="747" spans="1:9" ht="12.75" customHeight="1" x14ac:dyDescent="0.2">
      <c r="A747" s="27"/>
      <c r="C747" s="29"/>
      <c r="H747" s="30"/>
      <c r="I747" s="30"/>
    </row>
    <row r="748" spans="1:9" ht="12.75" customHeight="1" x14ac:dyDescent="0.2">
      <c r="A748" s="27"/>
      <c r="C748" s="29"/>
      <c r="H748" s="30"/>
      <c r="I748" s="30"/>
    </row>
    <row r="749" spans="1:9" ht="12.75" customHeight="1" x14ac:dyDescent="0.2">
      <c r="A749" s="27"/>
      <c r="C749" s="29"/>
      <c r="H749" s="30"/>
      <c r="I749" s="30"/>
    </row>
    <row r="750" spans="1:9" ht="12.75" customHeight="1" x14ac:dyDescent="0.2">
      <c r="A750" s="27"/>
      <c r="C750" s="29"/>
      <c r="H750" s="30"/>
      <c r="I750" s="30"/>
    </row>
    <row r="751" spans="1:9" ht="12.75" customHeight="1" x14ac:dyDescent="0.2">
      <c r="A751" s="27"/>
      <c r="C751" s="29"/>
      <c r="H751" s="30"/>
      <c r="I751" s="30"/>
    </row>
    <row r="752" spans="1:9" ht="12.75" customHeight="1" x14ac:dyDescent="0.2">
      <c r="A752" s="27"/>
      <c r="C752" s="29"/>
      <c r="H752" s="30"/>
      <c r="I752" s="30"/>
    </row>
    <row r="753" spans="1:9" ht="12.75" customHeight="1" x14ac:dyDescent="0.2">
      <c r="A753" s="27"/>
      <c r="C753" s="29"/>
      <c r="H753" s="30"/>
      <c r="I753" s="30"/>
    </row>
    <row r="754" spans="1:9" ht="12.75" customHeight="1" x14ac:dyDescent="0.2">
      <c r="A754" s="27"/>
      <c r="C754" s="29"/>
      <c r="H754" s="30"/>
      <c r="I754" s="30"/>
    </row>
    <row r="755" spans="1:9" ht="12.75" customHeight="1" x14ac:dyDescent="0.2">
      <c r="A755" s="27"/>
      <c r="C755" s="29"/>
      <c r="H755" s="30"/>
      <c r="I755" s="30"/>
    </row>
    <row r="756" spans="1:9" ht="12.75" customHeight="1" x14ac:dyDescent="0.2">
      <c r="A756" s="27"/>
      <c r="C756" s="29"/>
      <c r="H756" s="30"/>
      <c r="I756" s="30"/>
    </row>
    <row r="757" spans="1:9" ht="12.75" customHeight="1" x14ac:dyDescent="0.2">
      <c r="A757" s="27"/>
      <c r="C757" s="29"/>
      <c r="H757" s="30"/>
      <c r="I757" s="30"/>
    </row>
    <row r="758" spans="1:9" ht="12.75" customHeight="1" x14ac:dyDescent="0.2">
      <c r="A758" s="27"/>
      <c r="C758" s="29"/>
      <c r="H758" s="30"/>
      <c r="I758" s="30"/>
    </row>
    <row r="759" spans="1:9" ht="12.75" customHeight="1" x14ac:dyDescent="0.2">
      <c r="A759" s="27"/>
      <c r="C759" s="29"/>
      <c r="H759" s="30"/>
      <c r="I759" s="30"/>
    </row>
    <row r="760" spans="1:9" ht="12.75" customHeight="1" x14ac:dyDescent="0.2">
      <c r="A760" s="27"/>
      <c r="C760" s="29"/>
      <c r="H760" s="30"/>
      <c r="I760" s="30"/>
    </row>
    <row r="761" spans="1:9" ht="12.75" customHeight="1" x14ac:dyDescent="0.2">
      <c r="A761" s="27"/>
      <c r="C761" s="29"/>
      <c r="H761" s="30"/>
      <c r="I761" s="30"/>
    </row>
    <row r="762" spans="1:9" ht="12.75" customHeight="1" x14ac:dyDescent="0.2">
      <c r="A762" s="27"/>
      <c r="C762" s="29"/>
      <c r="H762" s="30"/>
      <c r="I762" s="30"/>
    </row>
    <row r="763" spans="1:9" ht="12.75" customHeight="1" x14ac:dyDescent="0.2">
      <c r="A763" s="27"/>
      <c r="C763" s="29"/>
      <c r="H763" s="30"/>
      <c r="I763" s="30"/>
    </row>
    <row r="764" spans="1:9" ht="12.75" customHeight="1" x14ac:dyDescent="0.2">
      <c r="A764" s="27"/>
      <c r="C764" s="29"/>
      <c r="H764" s="30"/>
      <c r="I764" s="30"/>
    </row>
    <row r="765" spans="1:9" ht="12.75" customHeight="1" x14ac:dyDescent="0.2">
      <c r="A765" s="27"/>
      <c r="C765" s="29"/>
      <c r="H765" s="30"/>
      <c r="I765" s="30"/>
    </row>
    <row r="766" spans="1:9" ht="12.75" customHeight="1" x14ac:dyDescent="0.2">
      <c r="A766" s="27"/>
      <c r="C766" s="29"/>
      <c r="H766" s="30"/>
      <c r="I766" s="30"/>
    </row>
    <row r="767" spans="1:9" ht="12.75" customHeight="1" x14ac:dyDescent="0.2">
      <c r="A767" s="27"/>
      <c r="C767" s="29"/>
      <c r="H767" s="30"/>
      <c r="I767" s="30"/>
    </row>
    <row r="768" spans="1:9" ht="12.75" customHeight="1" x14ac:dyDescent="0.2">
      <c r="A768" s="27"/>
      <c r="C768" s="29"/>
      <c r="H768" s="30"/>
      <c r="I768" s="30"/>
    </row>
    <row r="769" spans="1:9" ht="12.75" customHeight="1" x14ac:dyDescent="0.2">
      <c r="A769" s="27"/>
      <c r="C769" s="29"/>
      <c r="H769" s="30"/>
      <c r="I769" s="30"/>
    </row>
    <row r="770" spans="1:9" ht="12.75" customHeight="1" x14ac:dyDescent="0.2">
      <c r="A770" s="27"/>
      <c r="C770" s="29"/>
      <c r="H770" s="30"/>
      <c r="I770" s="30"/>
    </row>
    <row r="771" spans="1:9" ht="12.75" customHeight="1" x14ac:dyDescent="0.2">
      <c r="A771" s="27"/>
      <c r="C771" s="29"/>
      <c r="H771" s="30"/>
      <c r="I771" s="30"/>
    </row>
    <row r="772" spans="1:9" ht="12.75" customHeight="1" x14ac:dyDescent="0.2">
      <c r="A772" s="27"/>
      <c r="C772" s="29"/>
      <c r="H772" s="30"/>
      <c r="I772" s="30"/>
    </row>
    <row r="773" spans="1:9" ht="12.75" customHeight="1" x14ac:dyDescent="0.2">
      <c r="A773" s="27"/>
      <c r="C773" s="29"/>
      <c r="H773" s="30"/>
      <c r="I773" s="30"/>
    </row>
    <row r="774" spans="1:9" ht="12.75" customHeight="1" x14ac:dyDescent="0.2">
      <c r="A774" s="27"/>
      <c r="C774" s="29"/>
      <c r="H774" s="30"/>
      <c r="I774" s="30"/>
    </row>
    <row r="775" spans="1:9" ht="12.75" customHeight="1" x14ac:dyDescent="0.2">
      <c r="A775" s="27"/>
      <c r="C775" s="29"/>
      <c r="H775" s="30"/>
      <c r="I775" s="30"/>
    </row>
    <row r="776" spans="1:9" ht="12.75" customHeight="1" x14ac:dyDescent="0.2">
      <c r="A776" s="27"/>
      <c r="C776" s="29"/>
      <c r="H776" s="30"/>
      <c r="I776" s="30"/>
    </row>
    <row r="777" spans="1:9" ht="12.75" customHeight="1" x14ac:dyDescent="0.2">
      <c r="A777" s="27"/>
      <c r="C777" s="29"/>
      <c r="H777" s="30"/>
      <c r="I777" s="30"/>
    </row>
    <row r="778" spans="1:9" ht="12.75" customHeight="1" x14ac:dyDescent="0.2">
      <c r="A778" s="27"/>
      <c r="C778" s="29"/>
      <c r="H778" s="30"/>
      <c r="I778" s="30"/>
    </row>
    <row r="779" spans="1:9" ht="12.75" customHeight="1" x14ac:dyDescent="0.2">
      <c r="A779" s="27"/>
      <c r="C779" s="29"/>
      <c r="H779" s="30"/>
      <c r="I779" s="30"/>
    </row>
    <row r="780" spans="1:9" ht="12.75" customHeight="1" x14ac:dyDescent="0.2">
      <c r="A780" s="27"/>
      <c r="C780" s="29"/>
      <c r="H780" s="30"/>
      <c r="I780" s="30"/>
    </row>
    <row r="781" spans="1:9" ht="12.75" customHeight="1" x14ac:dyDescent="0.2">
      <c r="A781" s="27"/>
      <c r="C781" s="29"/>
      <c r="H781" s="30"/>
      <c r="I781" s="30"/>
    </row>
    <row r="782" spans="1:9" ht="12.75" customHeight="1" x14ac:dyDescent="0.2">
      <c r="A782" s="27"/>
      <c r="C782" s="29"/>
      <c r="H782" s="30"/>
      <c r="I782" s="30"/>
    </row>
    <row r="783" spans="1:9" ht="12.75" customHeight="1" x14ac:dyDescent="0.2">
      <c r="A783" s="27"/>
      <c r="C783" s="29"/>
      <c r="H783" s="30"/>
      <c r="I783" s="30"/>
    </row>
    <row r="784" spans="1:9" ht="12.75" customHeight="1" x14ac:dyDescent="0.2">
      <c r="A784" s="27"/>
      <c r="C784" s="29"/>
      <c r="H784" s="30"/>
      <c r="I784" s="30"/>
    </row>
    <row r="785" spans="1:9" ht="12.75" customHeight="1" x14ac:dyDescent="0.2">
      <c r="A785" s="27"/>
      <c r="C785" s="29"/>
      <c r="H785" s="30"/>
      <c r="I785" s="30"/>
    </row>
    <row r="786" spans="1:9" ht="12.75" customHeight="1" x14ac:dyDescent="0.2">
      <c r="A786" s="27"/>
      <c r="C786" s="29"/>
      <c r="H786" s="30"/>
      <c r="I786" s="30"/>
    </row>
    <row r="787" spans="1:9" ht="12.75" customHeight="1" x14ac:dyDescent="0.2">
      <c r="A787" s="27"/>
      <c r="C787" s="29"/>
      <c r="H787" s="30"/>
      <c r="I787" s="30"/>
    </row>
    <row r="788" spans="1:9" ht="12.75" customHeight="1" x14ac:dyDescent="0.2">
      <c r="A788" s="27"/>
      <c r="C788" s="29"/>
      <c r="H788" s="30"/>
      <c r="I788" s="30"/>
    </row>
    <row r="789" spans="1:9" ht="12.75" customHeight="1" x14ac:dyDescent="0.2">
      <c r="A789" s="27"/>
      <c r="C789" s="29"/>
      <c r="H789" s="30"/>
      <c r="I789" s="30"/>
    </row>
    <row r="790" spans="1:9" ht="12.75" customHeight="1" x14ac:dyDescent="0.2">
      <c r="A790" s="27"/>
      <c r="C790" s="29"/>
      <c r="H790" s="30"/>
      <c r="I790" s="30"/>
    </row>
    <row r="791" spans="1:9" ht="12.75" customHeight="1" x14ac:dyDescent="0.2">
      <c r="A791" s="27"/>
      <c r="C791" s="29"/>
      <c r="H791" s="30"/>
      <c r="I791" s="30"/>
    </row>
    <row r="792" spans="1:9" ht="12.75" customHeight="1" x14ac:dyDescent="0.2">
      <c r="A792" s="27"/>
      <c r="C792" s="29"/>
      <c r="H792" s="30"/>
      <c r="I792" s="30"/>
    </row>
    <row r="793" spans="1:9" ht="12.75" customHeight="1" x14ac:dyDescent="0.2">
      <c r="A793" s="27"/>
      <c r="C793" s="29"/>
      <c r="H793" s="30"/>
      <c r="I793" s="30"/>
    </row>
    <row r="794" spans="1:9" ht="12.75" customHeight="1" x14ac:dyDescent="0.2">
      <c r="A794" s="27"/>
      <c r="C794" s="29"/>
      <c r="H794" s="30"/>
      <c r="I794" s="30"/>
    </row>
    <row r="795" spans="1:9" ht="12.75" customHeight="1" x14ac:dyDescent="0.2">
      <c r="A795" s="27"/>
      <c r="C795" s="29"/>
      <c r="H795" s="30"/>
      <c r="I795" s="30"/>
    </row>
    <row r="796" spans="1:9" ht="12.75" customHeight="1" x14ac:dyDescent="0.2">
      <c r="A796" s="27"/>
      <c r="C796" s="29"/>
      <c r="H796" s="30"/>
      <c r="I796" s="30"/>
    </row>
    <row r="797" spans="1:9" ht="12.75" customHeight="1" x14ac:dyDescent="0.2">
      <c r="A797" s="27"/>
      <c r="C797" s="29"/>
      <c r="H797" s="30"/>
      <c r="I797" s="30"/>
    </row>
    <row r="798" spans="1:9" ht="12.75" customHeight="1" x14ac:dyDescent="0.2">
      <c r="A798" s="27"/>
      <c r="C798" s="29"/>
      <c r="H798" s="30"/>
      <c r="I798" s="30"/>
    </row>
    <row r="799" spans="1:9" ht="12.75" customHeight="1" x14ac:dyDescent="0.2">
      <c r="A799" s="27"/>
      <c r="C799" s="29"/>
      <c r="H799" s="30"/>
      <c r="I799" s="30"/>
    </row>
    <row r="800" spans="1:9" ht="12.75" customHeight="1" x14ac:dyDescent="0.2">
      <c r="A800" s="27"/>
      <c r="C800" s="29"/>
      <c r="H800" s="30"/>
      <c r="I800" s="30"/>
    </row>
    <row r="801" spans="1:9" ht="12.75" customHeight="1" x14ac:dyDescent="0.2">
      <c r="A801" s="27"/>
      <c r="C801" s="29"/>
      <c r="H801" s="30"/>
      <c r="I801" s="30"/>
    </row>
    <row r="802" spans="1:9" ht="12.75" customHeight="1" x14ac:dyDescent="0.2">
      <c r="A802" s="27"/>
      <c r="C802" s="29"/>
      <c r="H802" s="30"/>
      <c r="I802" s="30"/>
    </row>
    <row r="803" spans="1:9" ht="12.75" customHeight="1" x14ac:dyDescent="0.2">
      <c r="A803" s="27"/>
      <c r="C803" s="29"/>
      <c r="H803" s="30"/>
      <c r="I803" s="30"/>
    </row>
    <row r="804" spans="1:9" ht="12.75" customHeight="1" x14ac:dyDescent="0.2">
      <c r="A804" s="27"/>
      <c r="C804" s="29"/>
      <c r="H804" s="30"/>
      <c r="I804" s="30"/>
    </row>
    <row r="805" spans="1:9" ht="12.75" customHeight="1" x14ac:dyDescent="0.2">
      <c r="A805" s="27"/>
      <c r="C805" s="29"/>
      <c r="H805" s="30"/>
      <c r="I805" s="30"/>
    </row>
  </sheetData>
  <mergeCells count="17">
    <mergeCell ref="E71:F71"/>
    <mergeCell ref="E72:F72"/>
    <mergeCell ref="E73:F73"/>
    <mergeCell ref="B5:G5"/>
    <mergeCell ref="A1:G1"/>
    <mergeCell ref="A2:G2"/>
    <mergeCell ref="B3:G3"/>
    <mergeCell ref="B4:G4"/>
    <mergeCell ref="B83:G83"/>
    <mergeCell ref="B74:G74"/>
    <mergeCell ref="B75:G75"/>
    <mergeCell ref="B76:G76"/>
    <mergeCell ref="B77:G77"/>
    <mergeCell ref="B78:G78"/>
    <mergeCell ref="B79:G79"/>
    <mergeCell ref="B80:G80"/>
    <mergeCell ref="B81:G81"/>
  </mergeCells>
  <phoneticPr fontId="20" type="noConversion"/>
  <dataValidations count="2">
    <dataValidation type="list" allowBlank="1" showInputMessage="1" showErrorMessage="1" sqref="D1 D3:D8 E8 D82 D84:D61686 D64:E64 D51:E51 D61:E61">
      <formula1>#REF!</formula1>
    </dataValidation>
    <dataValidation type="list" allowBlank="1" showInputMessage="1" showErrorMessage="1" sqref="E69 D65:D70 D9:D21 D24:D50 D52:D54 D57:D60 D62:D63"/>
  </dataValidations>
  <printOptions horizontalCentered="1"/>
  <pageMargins left="0.70866141732283472" right="0.70866141732283472" top="0.44062499999999999" bottom="0.43083333333333335" header="0.31496062992125984" footer="0.31496062992125984"/>
  <pageSetup paperSize="9" scale="94"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UKT_arejie_tikli</vt:lpstr>
      <vt:lpstr>UKT_arejie_tikli!Print_Area</vt:lpstr>
      <vt:lpstr>UKT_arejie_tikli!Print_Titles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Šepte</dc:creator>
  <cp:lastModifiedBy>Janis Laizans</cp:lastModifiedBy>
  <cp:lastPrinted>2025-07-08T05:54:38Z</cp:lastPrinted>
  <dcterms:created xsi:type="dcterms:W3CDTF">2025-03-21T10:48:00Z</dcterms:created>
  <dcterms:modified xsi:type="dcterms:W3CDTF">2025-09-15T11:42:24Z</dcterms:modified>
</cp:coreProperties>
</file>